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8_{C10120F2-0DF2-4870-B2F9-540F584A07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G281" i="9"/>
  <c r="F281" i="9"/>
  <c r="B281" i="9"/>
  <c r="H280" i="9"/>
  <c r="G280" i="9"/>
  <c r="E280" i="9" s="1"/>
  <c r="B280" i="9" s="1"/>
  <c r="F280" i="9"/>
  <c r="H279" i="9"/>
  <c r="G279" i="9"/>
  <c r="E279" i="9" s="1"/>
  <c r="F279" i="9"/>
  <c r="F278" i="9"/>
  <c r="F277" i="9"/>
  <c r="F276" i="9"/>
  <c r="F275"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E251" i="9"/>
  <c r="B251" i="9"/>
  <c r="M250" i="9"/>
  <c r="L250" i="9"/>
  <c r="F250" i="9" s="1"/>
  <c r="E250" i="9"/>
  <c r="B250" i="9" s="1"/>
  <c r="M249" i="9"/>
  <c r="F249" i="9" s="1"/>
  <c r="B249" i="9" s="1"/>
  <c r="L249" i="9"/>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E98" i="9" s="1"/>
  <c r="B98" i="9" s="1"/>
  <c r="F98" i="9"/>
  <c r="H97" i="9"/>
  <c r="E97" i="9" s="1"/>
  <c r="G97" i="9"/>
  <c r="F97" i="9"/>
  <c r="B97" i="9"/>
  <c r="H96" i="9"/>
  <c r="G96" i="9"/>
  <c r="F96" i="9"/>
  <c r="E96" i="9"/>
  <c r="B96" i="9" s="1"/>
  <c r="H95" i="9"/>
  <c r="G95" i="9"/>
  <c r="E95" i="9" s="1"/>
  <c r="F95" i="9"/>
  <c r="B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E62" i="9" s="1"/>
  <c r="B62" i="9" s="1"/>
  <c r="G62" i="9"/>
  <c r="F62" i="9"/>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E44" i="9" s="1"/>
  <c r="B44" i="9" s="1"/>
  <c r="F44" i="9"/>
  <c r="H43" i="9"/>
  <c r="G43" i="9"/>
  <c r="E43" i="9" s="1"/>
  <c r="B43" i="9" s="1"/>
  <c r="F43" i="9"/>
  <c r="H42" i="9"/>
  <c r="G42" i="9"/>
  <c r="E42" i="9" s="1"/>
  <c r="B42" i="9" s="1"/>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E26" i="9" s="1"/>
  <c r="B26" i="9" s="1"/>
  <c r="F26" i="9"/>
  <c r="H25" i="9"/>
  <c r="G25" i="9"/>
  <c r="F25" i="9"/>
  <c r="E25" i="9"/>
  <c r="B25" i="9" s="1"/>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49" i="8" s="1"/>
  <c r="D43" i="8" s="1"/>
  <c r="I35" i="3" s="1"/>
  <c r="D50" i="8"/>
  <c r="D44" i="8"/>
  <c r="D36" i="8"/>
  <c r="D26" i="8"/>
  <c r="D24" i="8" s="1"/>
  <c r="D18" i="8"/>
  <c r="D8" i="8"/>
  <c r="D6" i="8" s="1"/>
  <c r="C1481" i="1" s="1"/>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9" i="5" s="1"/>
  <c r="F236" i="5"/>
  <c r="F235" i="5"/>
  <c r="E234" i="5"/>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E481" i="4"/>
  <c r="D481" i="4"/>
  <c r="F481" i="4" s="1"/>
  <c r="F480" i="4"/>
  <c r="F479" i="4"/>
  <c r="F478" i="4"/>
  <c r="E478" i="4"/>
  <c r="E472" i="4"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E417" i="4"/>
  <c r="E644" i="4" s="1"/>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F263" i="4"/>
  <c r="D263"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E215" i="4" s="1"/>
  <c r="D216" i="4"/>
  <c r="F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G79" i="1" s="1"/>
  <c r="D83" i="4"/>
  <c r="F81" i="4"/>
  <c r="F80" i="4"/>
  <c r="F79" i="4"/>
  <c r="F78" i="4"/>
  <c r="F77" i="4"/>
  <c r="E77" i="4"/>
  <c r="D77" i="4"/>
  <c r="F76" i="4"/>
  <c r="F75" i="4"/>
  <c r="E74" i="4"/>
  <c r="D74" i="4"/>
  <c r="F74" i="4" s="1"/>
  <c r="F73" i="4"/>
  <c r="F72" i="4"/>
  <c r="E71" i="4"/>
  <c r="D71" i="4"/>
  <c r="F71" i="4" s="1"/>
  <c r="F70" i="4"/>
  <c r="F69" i="4"/>
  <c r="E68" i="4"/>
  <c r="E50"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C1577" i="1"/>
  <c r="G1577" i="1" s="1"/>
  <c r="G1576" i="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C1504" i="1"/>
  <c r="H1504" i="1" s="1"/>
  <c r="C1503" i="1"/>
  <c r="H1503" i="1" s="1"/>
  <c r="C1502" i="1"/>
  <c r="C1501" i="1"/>
  <c r="G1501" i="1" s="1"/>
  <c r="H1500" i="1"/>
  <c r="G1500" i="1"/>
  <c r="C1500" i="1"/>
  <c r="C1499" i="1"/>
  <c r="H1499" i="1" s="1"/>
  <c r="C1498" i="1"/>
  <c r="H1497" i="1"/>
  <c r="C1497" i="1"/>
  <c r="G1497" i="1" s="1"/>
  <c r="H1496" i="1"/>
  <c r="G1496" i="1"/>
  <c r="C1496" i="1"/>
  <c r="C1495" i="1"/>
  <c r="H1495" i="1" s="1"/>
  <c r="C1494" i="1"/>
  <c r="H1493" i="1"/>
  <c r="C1493" i="1"/>
  <c r="G1493" i="1" s="1"/>
  <c r="H1492" i="1"/>
  <c r="G1492" i="1"/>
  <c r="C1492" i="1"/>
  <c r="C1491" i="1"/>
  <c r="H1491" i="1" s="1"/>
  <c r="C1490" i="1"/>
  <c r="H1489" i="1"/>
  <c r="C1489" i="1"/>
  <c r="G1489" i="1" s="1"/>
  <c r="H1488" i="1"/>
  <c r="G1488" i="1"/>
  <c r="C1488" i="1"/>
  <c r="C1487" i="1"/>
  <c r="H1487" i="1" s="1"/>
  <c r="C1486" i="1"/>
  <c r="H1485" i="1"/>
  <c r="C1485" i="1"/>
  <c r="G1485" i="1" s="1"/>
  <c r="C1484" i="1"/>
  <c r="H1484" i="1" s="1"/>
  <c r="C1483" i="1"/>
  <c r="H1483" i="1" s="1"/>
  <c r="G1482" i="1"/>
  <c r="C1482" i="1"/>
  <c r="H1482" i="1" s="1"/>
  <c r="C1480" i="1"/>
  <c r="H1480" i="1" s="1"/>
  <c r="D1479" i="1"/>
  <c r="C1479" i="1"/>
  <c r="J1478" i="1"/>
  <c r="G1478" i="1"/>
  <c r="D1478" i="1"/>
  <c r="H1478" i="1" s="1"/>
  <c r="C1478" i="1"/>
  <c r="D1477" i="1"/>
  <c r="H1477" i="1" s="1"/>
  <c r="C1477" i="1"/>
  <c r="J1476" i="1"/>
  <c r="H1476" i="1"/>
  <c r="G1476" i="1"/>
  <c r="I1476" i="1" s="1"/>
  <c r="D1476" i="1"/>
  <c r="C1476" i="1"/>
  <c r="H1475" i="1"/>
  <c r="G1475" i="1"/>
  <c r="D1475" i="1"/>
  <c r="C1475" i="1"/>
  <c r="D1474" i="1"/>
  <c r="C1474" i="1"/>
  <c r="J1473" i="1"/>
  <c r="G1473" i="1"/>
  <c r="D1473" i="1"/>
  <c r="H1473" i="1" s="1"/>
  <c r="C1473" i="1"/>
  <c r="D1472" i="1"/>
  <c r="H1472" i="1" s="1"/>
  <c r="C1472" i="1"/>
  <c r="J1471" i="1"/>
  <c r="H1471" i="1"/>
  <c r="G1471" i="1"/>
  <c r="I1471" i="1" s="1"/>
  <c r="D1471" i="1"/>
  <c r="C1471" i="1"/>
  <c r="H1470" i="1"/>
  <c r="G1470" i="1"/>
  <c r="D1470" i="1"/>
  <c r="C1470" i="1"/>
  <c r="H1469" i="1"/>
  <c r="G1469" i="1"/>
  <c r="D1469" i="1"/>
  <c r="C1469" i="1"/>
  <c r="D1468" i="1"/>
  <c r="C1468" i="1"/>
  <c r="J1467" i="1"/>
  <c r="G1467" i="1"/>
  <c r="D1467" i="1"/>
  <c r="H1467" i="1" s="1"/>
  <c r="C1467" i="1"/>
  <c r="D1466" i="1"/>
  <c r="H1466" i="1" s="1"/>
  <c r="C1466" i="1"/>
  <c r="J1465" i="1"/>
  <c r="H1465" i="1"/>
  <c r="G1465" i="1"/>
  <c r="I1465" i="1" s="1"/>
  <c r="D1465" i="1"/>
  <c r="C1465" i="1"/>
  <c r="D1464" i="1"/>
  <c r="C1464" i="1"/>
  <c r="J1463" i="1"/>
  <c r="G1463" i="1"/>
  <c r="D1463" i="1"/>
  <c r="H1463" i="1" s="1"/>
  <c r="C1463" i="1"/>
  <c r="D1462" i="1"/>
  <c r="H1462" i="1" s="1"/>
  <c r="C1462" i="1"/>
  <c r="H1461" i="1"/>
  <c r="D1461" i="1"/>
  <c r="C1461" i="1"/>
  <c r="G1461" i="1" s="1"/>
  <c r="H1460" i="1"/>
  <c r="D1460" i="1"/>
  <c r="J1460" i="1" s="1"/>
  <c r="C1460" i="1"/>
  <c r="D1459" i="1"/>
  <c r="C1459" i="1"/>
  <c r="G1459" i="1" s="1"/>
  <c r="D1458" i="1"/>
  <c r="H1458" i="1" s="1"/>
  <c r="C1458" i="1"/>
  <c r="H1457" i="1"/>
  <c r="D1457" i="1"/>
  <c r="C1457" i="1"/>
  <c r="G1457" i="1" s="1"/>
  <c r="I1457" i="1" s="1"/>
  <c r="H1456" i="1"/>
  <c r="D1456" i="1"/>
  <c r="J1456" i="1" s="1"/>
  <c r="C1456" i="1"/>
  <c r="J1455" i="1"/>
  <c r="D1455" i="1"/>
  <c r="C1455" i="1"/>
  <c r="D1454" i="1"/>
  <c r="H1454" i="1" s="1"/>
  <c r="C1454" i="1"/>
  <c r="H1453" i="1"/>
  <c r="D1453" i="1"/>
  <c r="C1453" i="1"/>
  <c r="G1453" i="1" s="1"/>
  <c r="H1452" i="1"/>
  <c r="D1452" i="1"/>
  <c r="J1452" i="1" s="1"/>
  <c r="C1452" i="1"/>
  <c r="D1451" i="1"/>
  <c r="C1451" i="1"/>
  <c r="J1451" i="1" s="1"/>
  <c r="D1450" i="1"/>
  <c r="C1450" i="1"/>
  <c r="H1449" i="1"/>
  <c r="D1449" i="1"/>
  <c r="C1449" i="1"/>
  <c r="G1449" i="1" s="1"/>
  <c r="H1448" i="1"/>
  <c r="D1448" i="1"/>
  <c r="J1448" i="1" s="1"/>
  <c r="C1448" i="1"/>
  <c r="D1447" i="1"/>
  <c r="C1447" i="1"/>
  <c r="J1447" i="1" s="1"/>
  <c r="D1446" i="1"/>
  <c r="C1446" i="1"/>
  <c r="G1445" i="1"/>
  <c r="D1445" i="1"/>
  <c r="C1445" i="1"/>
  <c r="J1445" i="1" s="1"/>
  <c r="D1444" i="1"/>
  <c r="G1444" i="1" s="1"/>
  <c r="C1444" i="1"/>
  <c r="D1443" i="1"/>
  <c r="C1443" i="1"/>
  <c r="D1442" i="1"/>
  <c r="C1442" i="1"/>
  <c r="G1441" i="1"/>
  <c r="D1441" i="1"/>
  <c r="C1441" i="1"/>
  <c r="J1441" i="1" s="1"/>
  <c r="D1440" i="1"/>
  <c r="G1440" i="1" s="1"/>
  <c r="C1440" i="1"/>
  <c r="D1439" i="1"/>
  <c r="C1439" i="1"/>
  <c r="D1438" i="1"/>
  <c r="C1438" i="1"/>
  <c r="D1437" i="1"/>
  <c r="C1437" i="1"/>
  <c r="D1434" i="1"/>
  <c r="C1434" i="1"/>
  <c r="D1433" i="1"/>
  <c r="C1433" i="1"/>
  <c r="D1432" i="1"/>
  <c r="C1432" i="1"/>
  <c r="D1431" i="1"/>
  <c r="C1431" i="1"/>
  <c r="G1430" i="1"/>
  <c r="D1430" i="1"/>
  <c r="C1430" i="1"/>
  <c r="H1430" i="1" s="1"/>
  <c r="G1429" i="1"/>
  <c r="D1429" i="1"/>
  <c r="C1429" i="1"/>
  <c r="H1429" i="1" s="1"/>
  <c r="D1428" i="1"/>
  <c r="C1428" i="1"/>
  <c r="H1428" i="1" s="1"/>
  <c r="D1427" i="1"/>
  <c r="C1427" i="1"/>
  <c r="H1427" i="1" s="1"/>
  <c r="G1426" i="1"/>
  <c r="D1426" i="1"/>
  <c r="C1426" i="1"/>
  <c r="H1426" i="1" s="1"/>
  <c r="G1425" i="1"/>
  <c r="D1425" i="1"/>
  <c r="C1425" i="1"/>
  <c r="H1425" i="1" s="1"/>
  <c r="D1424" i="1"/>
  <c r="C1424" i="1"/>
  <c r="H1424" i="1" s="1"/>
  <c r="D1423" i="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H1415" i="1" s="1"/>
  <c r="G1414" i="1"/>
  <c r="D1414" i="1"/>
  <c r="C1414" i="1"/>
  <c r="H1414" i="1" s="1"/>
  <c r="G1413" i="1"/>
  <c r="D1413" i="1"/>
  <c r="C1413" i="1"/>
  <c r="H1413" i="1" s="1"/>
  <c r="D1412" i="1"/>
  <c r="C1412" i="1"/>
  <c r="H1412" i="1" s="1"/>
  <c r="D1411" i="1"/>
  <c r="C1411" i="1"/>
  <c r="H1411" i="1" s="1"/>
  <c r="D1410" i="1"/>
  <c r="G1410" i="1" s="1"/>
  <c r="C1410" i="1"/>
  <c r="D1409" i="1"/>
  <c r="C1409" i="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D1325" i="1"/>
  <c r="C1325" i="1"/>
  <c r="H1325" i="1" s="1"/>
  <c r="G1324" i="1"/>
  <c r="D1324" i="1"/>
  <c r="C1324" i="1"/>
  <c r="H1324" i="1" s="1"/>
  <c r="G1323" i="1"/>
  <c r="D1323" i="1"/>
  <c r="C1323" i="1"/>
  <c r="H1323" i="1" s="1"/>
  <c r="G1322" i="1"/>
  <c r="D1322" i="1"/>
  <c r="C1322" i="1"/>
  <c r="H1322" i="1" s="1"/>
  <c r="D1321" i="1"/>
  <c r="C1321" i="1"/>
  <c r="H1321" i="1" s="1"/>
  <c r="G1320" i="1"/>
  <c r="D1320" i="1"/>
  <c r="C1320" i="1"/>
  <c r="H1320" i="1" s="1"/>
  <c r="G1319" i="1"/>
  <c r="D1319" i="1"/>
  <c r="C1319" i="1"/>
  <c r="H1319" i="1" s="1"/>
  <c r="G1318" i="1"/>
  <c r="D1318" i="1"/>
  <c r="C1318" i="1"/>
  <c r="H1318" i="1" s="1"/>
  <c r="D1317" i="1"/>
  <c r="C1317" i="1"/>
  <c r="H1317" i="1" s="1"/>
  <c r="G1316" i="1"/>
  <c r="D1316" i="1"/>
  <c r="C1316" i="1"/>
  <c r="H1316" i="1" s="1"/>
  <c r="G1315" i="1"/>
  <c r="D1315" i="1"/>
  <c r="C1315" i="1"/>
  <c r="H1315" i="1" s="1"/>
  <c r="G1314" i="1"/>
  <c r="D1314" i="1"/>
  <c r="C1314" i="1"/>
  <c r="H1314" i="1" s="1"/>
  <c r="D1313" i="1"/>
  <c r="C1313" i="1"/>
  <c r="H1313" i="1" s="1"/>
  <c r="G1312" i="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G1299" i="1"/>
  <c r="D1299" i="1"/>
  <c r="C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D1266" i="1"/>
  <c r="C1266" i="1"/>
  <c r="H1266" i="1" s="1"/>
  <c r="D1265" i="1"/>
  <c r="C1265" i="1"/>
  <c r="H1265" i="1" s="1"/>
  <c r="D1264" i="1"/>
  <c r="C1264" i="1"/>
  <c r="H1264" i="1" s="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D1237" i="1"/>
  <c r="C1237" i="1"/>
  <c r="H1237" i="1" s="1"/>
  <c r="D1236" i="1"/>
  <c r="C1236" i="1"/>
  <c r="H1236" i="1" s="1"/>
  <c r="G1235" i="1"/>
  <c r="D1235" i="1"/>
  <c r="C1235" i="1"/>
  <c r="H1235" i="1" s="1"/>
  <c r="H1234" i="1"/>
  <c r="G1234" i="1"/>
  <c r="D1234" i="1"/>
  <c r="C1234" i="1"/>
  <c r="H1233" i="1"/>
  <c r="G1233" i="1"/>
  <c r="D1233" i="1"/>
  <c r="C1233" i="1"/>
  <c r="D1232" i="1"/>
  <c r="C1232" i="1"/>
  <c r="H1232" i="1" s="1"/>
  <c r="H1231" i="1"/>
  <c r="D1231" i="1"/>
  <c r="G1231" i="1" s="1"/>
  <c r="C1231" i="1"/>
  <c r="H1230" i="1"/>
  <c r="D1230" i="1"/>
  <c r="G1230" i="1" s="1"/>
  <c r="C1230" i="1"/>
  <c r="D1229" i="1"/>
  <c r="C1229" i="1"/>
  <c r="H1229" i="1" s="1"/>
  <c r="H1228" i="1"/>
  <c r="D1228" i="1"/>
  <c r="C1228" i="1"/>
  <c r="D1227" i="1"/>
  <c r="G1227" i="1" s="1"/>
  <c r="C1227" i="1"/>
  <c r="H1227" i="1" s="1"/>
  <c r="H1226" i="1"/>
  <c r="D1226" i="1"/>
  <c r="G1226" i="1" s="1"/>
  <c r="C1226" i="1"/>
  <c r="H1225" i="1"/>
  <c r="D1225" i="1"/>
  <c r="G1225" i="1" s="1"/>
  <c r="C1225" i="1"/>
  <c r="D1224" i="1"/>
  <c r="C1224" i="1"/>
  <c r="H1224" i="1" s="1"/>
  <c r="C1223" i="1"/>
  <c r="H1221" i="1"/>
  <c r="D1221" i="1"/>
  <c r="G1221" i="1" s="1"/>
  <c r="C1221" i="1"/>
  <c r="H1220" i="1"/>
  <c r="D1220" i="1"/>
  <c r="G1220" i="1" s="1"/>
  <c r="C1220" i="1"/>
  <c r="H1219" i="1"/>
  <c r="D1219" i="1"/>
  <c r="G1219" i="1" s="1"/>
  <c r="C1219" i="1"/>
  <c r="H1218" i="1"/>
  <c r="D1218" i="1"/>
  <c r="G1218" i="1" s="1"/>
  <c r="C1218" i="1"/>
  <c r="D1217" i="1"/>
  <c r="G1217" i="1" s="1"/>
  <c r="C1217" i="1"/>
  <c r="D1216" i="1"/>
  <c r="G1216" i="1" s="1"/>
  <c r="C1216" i="1"/>
  <c r="D1215" i="1"/>
  <c r="D1213" i="1"/>
  <c r="C1213" i="1"/>
  <c r="H1212" i="1"/>
  <c r="D1212" i="1"/>
  <c r="G1212" i="1" s="1"/>
  <c r="C1212" i="1"/>
  <c r="D1211" i="1"/>
  <c r="C1211" i="1"/>
  <c r="H1211" i="1" s="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C1166" i="1"/>
  <c r="H1166" i="1" s="1"/>
  <c r="D1165" i="1"/>
  <c r="C1165" i="1"/>
  <c r="H1165" i="1" s="1"/>
  <c r="H1164" i="1"/>
  <c r="D1164" i="1"/>
  <c r="G1164" i="1" s="1"/>
  <c r="C1164" i="1"/>
  <c r="H1163" i="1"/>
  <c r="D1163" i="1"/>
  <c r="G1163" i="1" s="1"/>
  <c r="C1163" i="1"/>
  <c r="H1162" i="1"/>
  <c r="D1162" i="1"/>
  <c r="G1162" i="1" s="1"/>
  <c r="C1162" i="1"/>
  <c r="H1161" i="1"/>
  <c r="D1161" i="1"/>
  <c r="G1161" i="1" s="1"/>
  <c r="C1161" i="1"/>
  <c r="D1160" i="1"/>
  <c r="C1160" i="1"/>
  <c r="H1160" i="1" s="1"/>
  <c r="H1159" i="1"/>
  <c r="D1159" i="1"/>
  <c r="G1159" i="1" s="1"/>
  <c r="C1159" i="1"/>
  <c r="H1158" i="1"/>
  <c r="D1158" i="1"/>
  <c r="G1158" i="1" s="1"/>
  <c r="C1158" i="1"/>
  <c r="H1157" i="1"/>
  <c r="D1157" i="1"/>
  <c r="G1157" i="1" s="1"/>
  <c r="C1157" i="1"/>
  <c r="D1156" i="1"/>
  <c r="C1156" i="1"/>
  <c r="H1156" i="1" s="1"/>
  <c r="D1155" i="1"/>
  <c r="C1155" i="1"/>
  <c r="H1155" i="1" s="1"/>
  <c r="D1154" i="1"/>
  <c r="D1151" i="1"/>
  <c r="C1151" i="1"/>
  <c r="H1151" i="1" s="1"/>
  <c r="H1150" i="1"/>
  <c r="D1150" i="1"/>
  <c r="G1150" i="1" s="1"/>
  <c r="C1150" i="1"/>
  <c r="H1149" i="1"/>
  <c r="D1149" i="1"/>
  <c r="G1149" i="1" s="1"/>
  <c r="C1149" i="1"/>
  <c r="D1148" i="1"/>
  <c r="G1148" i="1" s="1"/>
  <c r="C1148" i="1"/>
  <c r="H1148" i="1" s="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C1141" i="1"/>
  <c r="H1140" i="1"/>
  <c r="D1140" i="1"/>
  <c r="G1140" i="1" s="1"/>
  <c r="C1140" i="1"/>
  <c r="H1139" i="1"/>
  <c r="D1139" i="1"/>
  <c r="G1139" i="1" s="1"/>
  <c r="C1139" i="1"/>
  <c r="H1138" i="1"/>
  <c r="D1138" i="1"/>
  <c r="G1138" i="1" s="1"/>
  <c r="C1138" i="1"/>
  <c r="H1137" i="1"/>
  <c r="D1137" i="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C1124" i="1"/>
  <c r="H1124" i="1" s="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D1067" i="1"/>
  <c r="G1067" i="1" s="1"/>
  <c r="C1067" i="1"/>
  <c r="H1066" i="1"/>
  <c r="D1066" i="1"/>
  <c r="G1066" i="1" s="1"/>
  <c r="C1066" i="1"/>
  <c r="C1065" i="1"/>
  <c r="D1064" i="1"/>
  <c r="C1064" i="1"/>
  <c r="D1063" i="1"/>
  <c r="H1063" i="1" s="1"/>
  <c r="C1063" i="1"/>
  <c r="D1062" i="1"/>
  <c r="H1062" i="1" s="1"/>
  <c r="C1062" i="1"/>
  <c r="D1061" i="1"/>
  <c r="C1061" i="1"/>
  <c r="D1060" i="1"/>
  <c r="H1060" i="1" s="1"/>
  <c r="C1060" i="1"/>
  <c r="D1059" i="1"/>
  <c r="H1059" i="1" s="1"/>
  <c r="C1059" i="1"/>
  <c r="D1058" i="1"/>
  <c r="H1058" i="1" s="1"/>
  <c r="C1058" i="1"/>
  <c r="D1057" i="1"/>
  <c r="H1057" i="1" s="1"/>
  <c r="C1057" i="1"/>
  <c r="D1056" i="1"/>
  <c r="C1056" i="1"/>
  <c r="D1055" i="1"/>
  <c r="H1055" i="1" s="1"/>
  <c r="C1055" i="1"/>
  <c r="D1054" i="1"/>
  <c r="C1054" i="1"/>
  <c r="D1053" i="1"/>
  <c r="H1053" i="1" s="1"/>
  <c r="C1053" i="1"/>
  <c r="H1052" i="1"/>
  <c r="D1052" i="1"/>
  <c r="G1052" i="1" s="1"/>
  <c r="C1052" i="1"/>
  <c r="H1051" i="1"/>
  <c r="D1051" i="1"/>
  <c r="G1051" i="1" s="1"/>
  <c r="C1051" i="1"/>
  <c r="D1050" i="1"/>
  <c r="C1050" i="1"/>
  <c r="H1050" i="1" s="1"/>
  <c r="H1049" i="1"/>
  <c r="D1049" i="1"/>
  <c r="G1049" i="1" s="1"/>
  <c r="C1049" i="1"/>
  <c r="H1048" i="1"/>
  <c r="D1048" i="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C1033" i="1"/>
  <c r="D1032" i="1"/>
  <c r="C1032" i="1"/>
  <c r="D1031" i="1"/>
  <c r="H1031" i="1" s="1"/>
  <c r="C1031" i="1"/>
  <c r="D1030" i="1"/>
  <c r="C1030" i="1"/>
  <c r="D1029" i="1"/>
  <c r="H1029" i="1" s="1"/>
  <c r="C1029" i="1"/>
  <c r="D1028" i="1"/>
  <c r="H1028" i="1" s="1"/>
  <c r="C1028" i="1"/>
  <c r="D1027" i="1"/>
  <c r="H1027" i="1" s="1"/>
  <c r="C1027" i="1"/>
  <c r="D1026" i="1"/>
  <c r="H1026" i="1" s="1"/>
  <c r="C1026" i="1"/>
  <c r="D1025" i="1"/>
  <c r="C1025" i="1"/>
  <c r="D1024" i="1"/>
  <c r="H1024" i="1" s="1"/>
  <c r="C1024" i="1"/>
  <c r="D1023"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C1012" i="1"/>
  <c r="D1011" i="1"/>
  <c r="H1011" i="1" s="1"/>
  <c r="C1011" i="1"/>
  <c r="D1010" i="1"/>
  <c r="H1010" i="1" s="1"/>
  <c r="C1010" i="1"/>
  <c r="D1009" i="1"/>
  <c r="H1009" i="1" s="1"/>
  <c r="C1009" i="1"/>
  <c r="D1008" i="1"/>
  <c r="C1008" i="1"/>
  <c r="D1007" i="1"/>
  <c r="C1007" i="1"/>
  <c r="D1006" i="1"/>
  <c r="H1006" i="1" s="1"/>
  <c r="C1006" i="1"/>
  <c r="D1005" i="1"/>
  <c r="H1005" i="1" s="1"/>
  <c r="C1005" i="1"/>
  <c r="D1004" i="1"/>
  <c r="C1004" i="1"/>
  <c r="D1003" i="1"/>
  <c r="H1003" i="1" s="1"/>
  <c r="C1003" i="1"/>
  <c r="D1002" i="1"/>
  <c r="H1002" i="1" s="1"/>
  <c r="C1002" i="1"/>
  <c r="D1001" i="1"/>
  <c r="H1001" i="1" s="1"/>
  <c r="C1001" i="1"/>
  <c r="D1000" i="1"/>
  <c r="C1000" i="1"/>
  <c r="D999" i="1"/>
  <c r="H999" i="1" s="1"/>
  <c r="C999" i="1"/>
  <c r="D998" i="1"/>
  <c r="C998" i="1"/>
  <c r="D997" i="1"/>
  <c r="C997" i="1"/>
  <c r="D996" i="1"/>
  <c r="C996" i="1"/>
  <c r="D995" i="1"/>
  <c r="H995" i="1" s="1"/>
  <c r="C995" i="1"/>
  <c r="D994" i="1"/>
  <c r="H994" i="1" s="1"/>
  <c r="C994" i="1"/>
  <c r="D993" i="1"/>
  <c r="H993" i="1" s="1"/>
  <c r="C993" i="1"/>
  <c r="D992" i="1"/>
  <c r="H992" i="1" s="1"/>
  <c r="C992" i="1"/>
  <c r="D991" i="1"/>
  <c r="C991" i="1"/>
  <c r="D989" i="1"/>
  <c r="C989" i="1"/>
  <c r="D988" i="1"/>
  <c r="C988" i="1"/>
  <c r="D987" i="1"/>
  <c r="H987" i="1" s="1"/>
  <c r="C987"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G724" i="1" s="1"/>
  <c r="C724" i="1"/>
  <c r="D723" i="1"/>
  <c r="G723" i="1" s="1"/>
  <c r="C723" i="1"/>
  <c r="H722" i="1"/>
  <c r="D722" i="1"/>
  <c r="G722" i="1" s="1"/>
  <c r="C722" i="1"/>
  <c r="D721" i="1"/>
  <c r="G721" i="1" s="1"/>
  <c r="C721" i="1"/>
  <c r="H720" i="1"/>
  <c r="D720" i="1"/>
  <c r="G720" i="1" s="1"/>
  <c r="C720" i="1"/>
  <c r="D719" i="1"/>
  <c r="C719" i="1"/>
  <c r="D718" i="1"/>
  <c r="G718" i="1" s="1"/>
  <c r="C718" i="1"/>
  <c r="D717" i="1"/>
  <c r="G717" i="1" s="1"/>
  <c r="C717" i="1"/>
  <c r="H716" i="1"/>
  <c r="D716" i="1"/>
  <c r="G716" i="1" s="1"/>
  <c r="C716" i="1"/>
  <c r="D715" i="1"/>
  <c r="C715" i="1"/>
  <c r="H714" i="1"/>
  <c r="D714" i="1"/>
  <c r="G714" i="1" s="1"/>
  <c r="C714" i="1"/>
  <c r="D713" i="1"/>
  <c r="G713" i="1" s="1"/>
  <c r="C713" i="1"/>
  <c r="H712" i="1"/>
  <c r="D712" i="1"/>
  <c r="G712" i="1" s="1"/>
  <c r="C712" i="1"/>
  <c r="D711" i="1"/>
  <c r="C711" i="1"/>
  <c r="D710" i="1"/>
  <c r="G710" i="1" s="1"/>
  <c r="C710" i="1"/>
  <c r="D709" i="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D670" i="1"/>
  <c r="C670" i="1"/>
  <c r="D669" i="1"/>
  <c r="G669" i="1" s="1"/>
  <c r="C669" i="1"/>
  <c r="D668" i="1"/>
  <c r="G668" i="1" s="1"/>
  <c r="C668" i="1"/>
  <c r="D667" i="1"/>
  <c r="G667" i="1" s="1"/>
  <c r="C667" i="1"/>
  <c r="H666" i="1"/>
  <c r="D666" i="1"/>
  <c r="G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H655" i="1"/>
  <c r="G655" i="1"/>
  <c r="D655" i="1"/>
  <c r="C655" i="1"/>
  <c r="H654" i="1"/>
  <c r="G654" i="1"/>
  <c r="D654" i="1"/>
  <c r="C654" i="1"/>
  <c r="H653" i="1"/>
  <c r="G653" i="1"/>
  <c r="D653" i="1"/>
  <c r="C653" i="1"/>
  <c r="G652" i="1"/>
  <c r="D652" i="1"/>
  <c r="C652" i="1"/>
  <c r="H652" i="1" s="1"/>
  <c r="G651" i="1"/>
  <c r="D651" i="1"/>
  <c r="C651" i="1"/>
  <c r="H651" i="1" s="1"/>
  <c r="G650" i="1"/>
  <c r="D650" i="1"/>
  <c r="C650" i="1"/>
  <c r="H650" i="1" s="1"/>
  <c r="D649" i="1"/>
  <c r="C649" i="1"/>
  <c r="G648" i="1"/>
  <c r="D648" i="1"/>
  <c r="C648" i="1"/>
  <c r="H648" i="1" s="1"/>
  <c r="D647" i="1"/>
  <c r="G647" i="1" s="1"/>
  <c r="C647" i="1"/>
  <c r="G646" i="1"/>
  <c r="D646" i="1"/>
  <c r="C646" i="1"/>
  <c r="H646" i="1" s="1"/>
  <c r="D645" i="1"/>
  <c r="C645" i="1"/>
  <c r="D644" i="1"/>
  <c r="C644" i="1"/>
  <c r="H644" i="1" s="1"/>
  <c r="G643" i="1"/>
  <c r="D643" i="1"/>
  <c r="C643" i="1"/>
  <c r="D642" i="1"/>
  <c r="C642" i="1"/>
  <c r="H642" i="1" s="1"/>
  <c r="D641" i="1"/>
  <c r="C641" i="1"/>
  <c r="H641" i="1" s="1"/>
  <c r="D638" i="1"/>
  <c r="D637" i="1"/>
  <c r="G637" i="1" s="1"/>
  <c r="C637"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D508" i="1"/>
  <c r="C508" i="1"/>
  <c r="H508" i="1" s="1"/>
  <c r="D507" i="1"/>
  <c r="C507" i="1"/>
  <c r="H507" i="1" s="1"/>
  <c r="G506" i="1"/>
  <c r="D506" i="1"/>
  <c r="C506" i="1"/>
  <c r="H506" i="1" s="1"/>
  <c r="G505" i="1"/>
  <c r="D505" i="1"/>
  <c r="C505" i="1"/>
  <c r="H505" i="1" s="1"/>
  <c r="D504" i="1"/>
  <c r="C504" i="1"/>
  <c r="H504" i="1" s="1"/>
  <c r="D503" i="1"/>
  <c r="C503" i="1"/>
  <c r="H503" i="1" s="1"/>
  <c r="G502" i="1"/>
  <c r="D502" i="1"/>
  <c r="C502" i="1"/>
  <c r="H502" i="1" s="1"/>
  <c r="G501" i="1"/>
  <c r="D501" i="1"/>
  <c r="C501" i="1"/>
  <c r="H501" i="1" s="1"/>
  <c r="D500" i="1"/>
  <c r="C500" i="1"/>
  <c r="H500" i="1" s="1"/>
  <c r="D499" i="1"/>
  <c r="C499" i="1"/>
  <c r="H499" i="1" s="1"/>
  <c r="G498" i="1"/>
  <c r="D498" i="1"/>
  <c r="C498" i="1"/>
  <c r="H498" i="1" s="1"/>
  <c r="G497" i="1"/>
  <c r="D497" i="1"/>
  <c r="C497" i="1"/>
  <c r="H497" i="1" s="1"/>
  <c r="D496" i="1"/>
  <c r="C496" i="1"/>
  <c r="H496" i="1" s="1"/>
  <c r="D495" i="1"/>
  <c r="C495" i="1"/>
  <c r="H495" i="1" s="1"/>
  <c r="G494" i="1"/>
  <c r="D494" i="1"/>
  <c r="C494" i="1"/>
  <c r="H494" i="1" s="1"/>
  <c r="G493" i="1"/>
  <c r="D493" i="1"/>
  <c r="C493" i="1"/>
  <c r="H493" i="1" s="1"/>
  <c r="D492" i="1"/>
  <c r="C492" i="1"/>
  <c r="H492" i="1" s="1"/>
  <c r="D491" i="1"/>
  <c r="C491" i="1"/>
  <c r="H491" i="1" s="1"/>
  <c r="G490" i="1"/>
  <c r="D490" i="1"/>
  <c r="C490" i="1"/>
  <c r="H490" i="1" s="1"/>
  <c r="G489" i="1"/>
  <c r="D489" i="1"/>
  <c r="C489" i="1"/>
  <c r="H489" i="1" s="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D478" i="1"/>
  <c r="G477" i="1"/>
  <c r="D477" i="1"/>
  <c r="C477" i="1"/>
  <c r="H477" i="1" s="1"/>
  <c r="D476" i="1"/>
  <c r="C476" i="1"/>
  <c r="H476" i="1" s="1"/>
  <c r="D475" i="1"/>
  <c r="C475" i="1"/>
  <c r="H475" i="1" s="1"/>
  <c r="G474" i="1"/>
  <c r="D474" i="1"/>
  <c r="C474" i="1"/>
  <c r="H474" i="1" s="1"/>
  <c r="G473" i="1"/>
  <c r="D473" i="1"/>
  <c r="C473" i="1"/>
  <c r="H473" i="1" s="1"/>
  <c r="D472" i="1"/>
  <c r="C472" i="1"/>
  <c r="H472" i="1" s="1"/>
  <c r="D471" i="1"/>
  <c r="C471" i="1"/>
  <c r="H471" i="1" s="1"/>
  <c r="G470" i="1"/>
  <c r="D470" i="1"/>
  <c r="C470" i="1"/>
  <c r="H470" i="1" s="1"/>
  <c r="G469" i="1"/>
  <c r="D469" i="1"/>
  <c r="C469" i="1"/>
  <c r="H469" i="1" s="1"/>
  <c r="D468" i="1"/>
  <c r="C468" i="1"/>
  <c r="H468" i="1" s="1"/>
  <c r="D467" i="1"/>
  <c r="C467" i="1"/>
  <c r="H467" i="1" s="1"/>
  <c r="D466" i="1"/>
  <c r="G465" i="1"/>
  <c r="D465" i="1"/>
  <c r="C465" i="1"/>
  <c r="H465" i="1" s="1"/>
  <c r="D464" i="1"/>
  <c r="C464" i="1"/>
  <c r="H464" i="1" s="1"/>
  <c r="D463" i="1"/>
  <c r="C463" i="1"/>
  <c r="H463" i="1" s="1"/>
  <c r="G462" i="1"/>
  <c r="D462" i="1"/>
  <c r="C462" i="1"/>
  <c r="H462" i="1" s="1"/>
  <c r="G461" i="1"/>
  <c r="D461" i="1"/>
  <c r="C461" i="1"/>
  <c r="H461" i="1" s="1"/>
  <c r="D460" i="1"/>
  <c r="C460" i="1"/>
  <c r="H460" i="1" s="1"/>
  <c r="D459" i="1"/>
  <c r="C459" i="1"/>
  <c r="H459" i="1" s="1"/>
  <c r="G458" i="1"/>
  <c r="D458" i="1"/>
  <c r="C458" i="1"/>
  <c r="H458" i="1" s="1"/>
  <c r="G457" i="1"/>
  <c r="D457" i="1"/>
  <c r="C457" i="1"/>
  <c r="H457" i="1" s="1"/>
  <c r="D456" i="1"/>
  <c r="C456" i="1"/>
  <c r="H456" i="1" s="1"/>
  <c r="D455" i="1"/>
  <c r="C455" i="1"/>
  <c r="H455" i="1" s="1"/>
  <c r="G454" i="1"/>
  <c r="D454" i="1"/>
  <c r="C454" i="1"/>
  <c r="H454" i="1" s="1"/>
  <c r="D453" i="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D415" i="1"/>
  <c r="C415" i="1"/>
  <c r="H415" i="1" s="1"/>
  <c r="D413" i="1"/>
  <c r="C413" i="1"/>
  <c r="H413" i="1" s="1"/>
  <c r="D412" i="1"/>
  <c r="C412" i="1"/>
  <c r="H412" i="1" s="1"/>
  <c r="D411" i="1"/>
  <c r="G411" i="1" s="1"/>
  <c r="C411" i="1"/>
  <c r="G406" i="1"/>
  <c r="D406" i="1"/>
  <c r="C406" i="1"/>
  <c r="H406" i="1" s="1"/>
  <c r="D405" i="1"/>
  <c r="C405" i="1"/>
  <c r="H405" i="1" s="1"/>
  <c r="D404" i="1"/>
  <c r="C404" i="1"/>
  <c r="H404" i="1" s="1"/>
  <c r="G401" i="1"/>
  <c r="D401" i="1"/>
  <c r="C401" i="1"/>
  <c r="H401" i="1" s="1"/>
  <c r="G400" i="1"/>
  <c r="D400" i="1"/>
  <c r="C400" i="1"/>
  <c r="H400" i="1" s="1"/>
  <c r="D399" i="1"/>
  <c r="C399" i="1"/>
  <c r="H399" i="1" s="1"/>
  <c r="D398" i="1"/>
  <c r="C398" i="1"/>
  <c r="H398" i="1" s="1"/>
  <c r="G397" i="1"/>
  <c r="D397" i="1"/>
  <c r="C397" i="1"/>
  <c r="H397" i="1" s="1"/>
  <c r="G396" i="1"/>
  <c r="D396" i="1"/>
  <c r="C396" i="1"/>
  <c r="H396" i="1" s="1"/>
  <c r="D395" i="1"/>
  <c r="C395" i="1"/>
  <c r="H395" i="1" s="1"/>
  <c r="D394" i="1"/>
  <c r="C394" i="1"/>
  <c r="H394" i="1" s="1"/>
  <c r="G393" i="1"/>
  <c r="D393" i="1"/>
  <c r="C393" i="1"/>
  <c r="H393" i="1" s="1"/>
  <c r="G392" i="1"/>
  <c r="D392" i="1"/>
  <c r="C392" i="1"/>
  <c r="H392" i="1" s="1"/>
  <c r="D391" i="1"/>
  <c r="C391" i="1"/>
  <c r="H391" i="1" s="1"/>
  <c r="D390" i="1"/>
  <c r="C390" i="1"/>
  <c r="H390" i="1" s="1"/>
  <c r="G389" i="1"/>
  <c r="D389" i="1"/>
  <c r="C389" i="1"/>
  <c r="H389" i="1" s="1"/>
  <c r="D388" i="1"/>
  <c r="G388" i="1" s="1"/>
  <c r="C388" i="1"/>
  <c r="D387" i="1"/>
  <c r="C387" i="1"/>
  <c r="H387" i="1" s="1"/>
  <c r="D386" i="1"/>
  <c r="C386" i="1"/>
  <c r="G385" i="1"/>
  <c r="D385" i="1"/>
  <c r="C385" i="1"/>
  <c r="H385" i="1" s="1"/>
  <c r="D384" i="1"/>
  <c r="G384" i="1" s="1"/>
  <c r="C384" i="1"/>
  <c r="D383" i="1"/>
  <c r="C383" i="1"/>
  <c r="H383" i="1" s="1"/>
  <c r="D382" i="1"/>
  <c r="C382" i="1"/>
  <c r="G381" i="1"/>
  <c r="D381" i="1"/>
  <c r="C381" i="1"/>
  <c r="H381" i="1" s="1"/>
  <c r="D380" i="1"/>
  <c r="G380" i="1" s="1"/>
  <c r="C380" i="1"/>
  <c r="D379" i="1"/>
  <c r="C379" i="1"/>
  <c r="H379" i="1" s="1"/>
  <c r="D378" i="1"/>
  <c r="C378" i="1"/>
  <c r="G377" i="1"/>
  <c r="D377" i="1"/>
  <c r="C377" i="1"/>
  <c r="H377" i="1" s="1"/>
  <c r="D376" i="1"/>
  <c r="G376" i="1" s="1"/>
  <c r="C376" i="1"/>
  <c r="D375" i="1"/>
  <c r="C375" i="1"/>
  <c r="H375" i="1" s="1"/>
  <c r="D374" i="1"/>
  <c r="C374" i="1"/>
  <c r="G373" i="1"/>
  <c r="D373" i="1"/>
  <c r="C373" i="1"/>
  <c r="H373" i="1" s="1"/>
  <c r="D372" i="1"/>
  <c r="G372" i="1" s="1"/>
  <c r="C372" i="1"/>
  <c r="D371" i="1"/>
  <c r="C371" i="1"/>
  <c r="D370" i="1"/>
  <c r="C370" i="1"/>
  <c r="D369" i="1"/>
  <c r="C369" i="1"/>
  <c r="H369" i="1" s="1"/>
  <c r="D368" i="1"/>
  <c r="G368" i="1" s="1"/>
  <c r="C368" i="1"/>
  <c r="D367" i="1"/>
  <c r="C367" i="1"/>
  <c r="H367" i="1" s="1"/>
  <c r="D366" i="1"/>
  <c r="C366" i="1"/>
  <c r="D365" i="1"/>
  <c r="C365" i="1"/>
  <c r="D364" i="1"/>
  <c r="C364" i="1"/>
  <c r="D363" i="1"/>
  <c r="C363" i="1"/>
  <c r="H363" i="1" s="1"/>
  <c r="D362" i="1"/>
  <c r="C362" i="1"/>
  <c r="G361" i="1"/>
  <c r="D361" i="1"/>
  <c r="C361" i="1"/>
  <c r="H361" i="1" s="1"/>
  <c r="D360" i="1"/>
  <c r="G360" i="1" s="1"/>
  <c r="C360" i="1"/>
  <c r="D359" i="1"/>
  <c r="C359" i="1"/>
  <c r="H359" i="1" s="1"/>
  <c r="D358" i="1"/>
  <c r="G357" i="1"/>
  <c r="D357" i="1"/>
  <c r="C357" i="1"/>
  <c r="H357" i="1" s="1"/>
  <c r="D356" i="1"/>
  <c r="G356" i="1" s="1"/>
  <c r="C356" i="1"/>
  <c r="D355" i="1"/>
  <c r="C355" i="1"/>
  <c r="H355" i="1" s="1"/>
  <c r="D354" i="1"/>
  <c r="C354" i="1"/>
  <c r="G353" i="1"/>
  <c r="D353" i="1"/>
  <c r="C353" i="1"/>
  <c r="H353" i="1" s="1"/>
  <c r="D352" i="1"/>
  <c r="G352" i="1" s="1"/>
  <c r="C352" i="1"/>
  <c r="D351" i="1"/>
  <c r="C351" i="1"/>
  <c r="H351" i="1" s="1"/>
  <c r="D350" i="1"/>
  <c r="C350" i="1"/>
  <c r="G349" i="1"/>
  <c r="D349" i="1"/>
  <c r="C349" i="1"/>
  <c r="H349" i="1" s="1"/>
  <c r="D348" i="1"/>
  <c r="G348" i="1" s="1"/>
  <c r="C348" i="1"/>
  <c r="D347" i="1"/>
  <c r="H347" i="1" s="1"/>
  <c r="C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3" i="1"/>
  <c r="D292" i="1"/>
  <c r="H292" i="1" s="1"/>
  <c r="C292" i="1"/>
  <c r="D291" i="1"/>
  <c r="H291" i="1" s="1"/>
  <c r="C291" i="1"/>
  <c r="D290" i="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C274" i="1"/>
  <c r="D273" i="1"/>
  <c r="H273" i="1" s="1"/>
  <c r="C273" i="1"/>
  <c r="D272" i="1"/>
  <c r="H272" i="1" s="1"/>
  <c r="C272" i="1"/>
  <c r="D271" i="1"/>
  <c r="H271" i="1" s="1"/>
  <c r="C271" i="1"/>
  <c r="D270" i="1"/>
  <c r="H270" i="1" s="1"/>
  <c r="C270" i="1"/>
  <c r="D269" i="1"/>
  <c r="C269" i="1"/>
  <c r="D268" i="1"/>
  <c r="H268" i="1" s="1"/>
  <c r="C268" i="1"/>
  <c r="D267" i="1"/>
  <c r="H267" i="1" s="1"/>
  <c r="C267" i="1"/>
  <c r="D266" i="1"/>
  <c r="H266" i="1" s="1"/>
  <c r="C266" i="1"/>
  <c r="D265" i="1"/>
  <c r="H265" i="1" s="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G221" i="1" s="1"/>
  <c r="C221" i="1"/>
  <c r="D220" i="1"/>
  <c r="H219" i="1"/>
  <c r="D219" i="1"/>
  <c r="G219" i="1" s="1"/>
  <c r="C219" i="1"/>
  <c r="D218" i="1"/>
  <c r="G218" i="1" s="1"/>
  <c r="C218" i="1"/>
  <c r="H217" i="1"/>
  <c r="D217" i="1"/>
  <c r="G217" i="1" s="1"/>
  <c r="C217" i="1"/>
  <c r="D216" i="1"/>
  <c r="G216" i="1" s="1"/>
  <c r="C216" i="1"/>
  <c r="H215" i="1"/>
  <c r="D215" i="1"/>
  <c r="G215" i="1" s="1"/>
  <c r="C215" i="1"/>
  <c r="D214" i="1"/>
  <c r="G214" i="1" s="1"/>
  <c r="C214" i="1"/>
  <c r="H213" i="1"/>
  <c r="D213" i="1"/>
  <c r="G213" i="1" s="1"/>
  <c r="C213" i="1"/>
  <c r="D212" i="1"/>
  <c r="G212" i="1" s="1"/>
  <c r="C212" i="1"/>
  <c r="H211" i="1"/>
  <c r="D211" i="1"/>
  <c r="G211" i="1" s="1"/>
  <c r="C211" i="1"/>
  <c r="D210" i="1"/>
  <c r="G210" i="1" s="1"/>
  <c r="C210" i="1"/>
  <c r="H209" i="1"/>
  <c r="D209" i="1"/>
  <c r="G209" i="1" s="1"/>
  <c r="C209" i="1"/>
  <c r="D208" i="1"/>
  <c r="G208" i="1" s="1"/>
  <c r="C208" i="1"/>
  <c r="D207" i="1"/>
  <c r="C207" i="1"/>
  <c r="D206" i="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H193" i="1"/>
  <c r="D193" i="1"/>
  <c r="G193" i="1" s="1"/>
  <c r="C193" i="1"/>
  <c r="D192" i="1"/>
  <c r="D191" i="1"/>
  <c r="G191" i="1" s="1"/>
  <c r="C191" i="1"/>
  <c r="D190" i="1"/>
  <c r="C190" i="1"/>
  <c r="D189" i="1"/>
  <c r="C189" i="1"/>
  <c r="D188" i="1"/>
  <c r="G188" i="1" s="1"/>
  <c r="C188" i="1"/>
  <c r="D187" i="1"/>
  <c r="C187" i="1"/>
  <c r="D186" i="1"/>
  <c r="G186" i="1" s="1"/>
  <c r="C186" i="1"/>
  <c r="D185" i="1"/>
  <c r="C185" i="1"/>
  <c r="D184" i="1"/>
  <c r="C184" i="1"/>
  <c r="D183" i="1"/>
  <c r="C183" i="1"/>
  <c r="H182" i="1"/>
  <c r="D182" i="1"/>
  <c r="G182" i="1" s="1"/>
  <c r="C182" i="1"/>
  <c r="D181" i="1"/>
  <c r="C181" i="1"/>
  <c r="H180" i="1"/>
  <c r="D180" i="1"/>
  <c r="G180" i="1" s="1"/>
  <c r="C180" i="1"/>
  <c r="D179" i="1"/>
  <c r="C179" i="1"/>
  <c r="D178" i="1"/>
  <c r="C178" i="1"/>
  <c r="H178" i="1" s="1"/>
  <c r="D177" i="1"/>
  <c r="C177" i="1"/>
  <c r="H177" i="1" s="1"/>
  <c r="D176" i="1"/>
  <c r="C176" i="1"/>
  <c r="H176" i="1" s="1"/>
  <c r="D175" i="1"/>
  <c r="C175" i="1"/>
  <c r="D174" i="1"/>
  <c r="C174" i="1"/>
  <c r="D173" i="1"/>
  <c r="C173" i="1"/>
  <c r="D172" i="1"/>
  <c r="C172" i="1"/>
  <c r="H171" i="1"/>
  <c r="D171" i="1"/>
  <c r="G171" i="1" s="1"/>
  <c r="C171" i="1"/>
  <c r="D170" i="1"/>
  <c r="C170" i="1"/>
  <c r="H170" i="1" s="1"/>
  <c r="D169" i="1"/>
  <c r="C169" i="1"/>
  <c r="D168" i="1"/>
  <c r="C168" i="1"/>
  <c r="D167" i="1"/>
  <c r="C167" i="1"/>
  <c r="H167" i="1" s="1"/>
  <c r="D166" i="1"/>
  <c r="C166" i="1"/>
  <c r="D165" i="1"/>
  <c r="C165" i="1"/>
  <c r="D164" i="1"/>
  <c r="C164" i="1"/>
  <c r="D163" i="1"/>
  <c r="C163" i="1"/>
  <c r="H163" i="1" s="1"/>
  <c r="D162" i="1"/>
  <c r="G162" i="1" s="1"/>
  <c r="C162" i="1"/>
  <c r="H162" i="1" s="1"/>
  <c r="D161" i="1"/>
  <c r="C161" i="1"/>
  <c r="D160" i="1"/>
  <c r="C160" i="1"/>
  <c r="G158" i="1"/>
  <c r="D158" i="1"/>
  <c r="H158" i="1" s="1"/>
  <c r="C158" i="1"/>
  <c r="D157" i="1"/>
  <c r="C157" i="1"/>
  <c r="G156" i="1"/>
  <c r="D156" i="1"/>
  <c r="H156" i="1" s="1"/>
  <c r="C156" i="1"/>
  <c r="G155" i="1"/>
  <c r="D155" i="1"/>
  <c r="C155" i="1"/>
  <c r="D154" i="1"/>
  <c r="C154" i="1"/>
  <c r="G154" i="1" s="1"/>
  <c r="G153" i="1"/>
  <c r="D153" i="1"/>
  <c r="H153" i="1" s="1"/>
  <c r="C153" i="1"/>
  <c r="D152" i="1"/>
  <c r="C152" i="1"/>
  <c r="G151" i="1"/>
  <c r="D151" i="1"/>
  <c r="H151" i="1" s="1"/>
  <c r="C151" i="1"/>
  <c r="D150" i="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C131" i="1"/>
  <c r="D130" i="1"/>
  <c r="C130" i="1"/>
  <c r="D129" i="1"/>
  <c r="C129" i="1"/>
  <c r="D128" i="1"/>
  <c r="H128" i="1" s="1"/>
  <c r="C128" i="1"/>
  <c r="D127" i="1"/>
  <c r="H127" i="1" s="1"/>
  <c r="C127" i="1"/>
  <c r="D126" i="1"/>
  <c r="C126" i="1"/>
  <c r="D125" i="1"/>
  <c r="C125" i="1"/>
  <c r="D124" i="1"/>
  <c r="C124" i="1"/>
  <c r="D123" i="1"/>
  <c r="C123" i="1"/>
  <c r="D122" i="1"/>
  <c r="H122" i="1" s="1"/>
  <c r="C122" i="1"/>
  <c r="D121" i="1"/>
  <c r="C121" i="1"/>
  <c r="C120" i="1"/>
  <c r="D119" i="1"/>
  <c r="H119" i="1" s="1"/>
  <c r="C119" i="1"/>
  <c r="D118" i="1"/>
  <c r="H118" i="1" s="1"/>
  <c r="C118" i="1"/>
  <c r="D117" i="1"/>
  <c r="H117" i="1" s="1"/>
  <c r="C117" i="1"/>
  <c r="D116" i="1"/>
  <c r="H116" i="1" s="1"/>
  <c r="C116" i="1"/>
  <c r="D115" i="1"/>
  <c r="H115" i="1" s="1"/>
  <c r="C115" i="1"/>
  <c r="D114" i="1"/>
  <c r="H114" i="1" s="1"/>
  <c r="C114" i="1"/>
  <c r="D113" i="1"/>
  <c r="C113" i="1"/>
  <c r="D112" i="1"/>
  <c r="H112" i="1" s="1"/>
  <c r="C112" i="1"/>
  <c r="D111" i="1"/>
  <c r="H111" i="1" s="1"/>
  <c r="C111" i="1"/>
  <c r="D110" i="1"/>
  <c r="H110" i="1" s="1"/>
  <c r="C110" i="1"/>
  <c r="D109" i="1"/>
  <c r="H109" i="1" s="1"/>
  <c r="C109" i="1"/>
  <c r="C108" i="1"/>
  <c r="D107" i="1"/>
  <c r="H107" i="1" s="1"/>
  <c r="C107" i="1"/>
  <c r="D106" i="1"/>
  <c r="G106" i="1" s="1"/>
  <c r="C106" i="1"/>
  <c r="D105" i="1"/>
  <c r="H105" i="1" s="1"/>
  <c r="C105" i="1"/>
  <c r="D104" i="1"/>
  <c r="G104" i="1" s="1"/>
  <c r="C104" i="1"/>
  <c r="D103" i="1"/>
  <c r="H103" i="1" s="1"/>
  <c r="C103" i="1"/>
  <c r="D101" i="1"/>
  <c r="H101" i="1" s="1"/>
  <c r="C101" i="1"/>
  <c r="D100" i="1"/>
  <c r="G100" i="1" s="1"/>
  <c r="C100" i="1"/>
  <c r="D99" i="1"/>
  <c r="H99" i="1" s="1"/>
  <c r="C99" i="1"/>
  <c r="D98" i="1"/>
  <c r="G98" i="1" s="1"/>
  <c r="C98" i="1"/>
  <c r="D97" i="1"/>
  <c r="H97" i="1" s="1"/>
  <c r="C97" i="1"/>
  <c r="D96" i="1"/>
  <c r="G96" i="1" s="1"/>
  <c r="C96" i="1"/>
  <c r="D95" i="1"/>
  <c r="H95" i="1" s="1"/>
  <c r="C95" i="1"/>
  <c r="D94" i="1"/>
  <c r="G94" i="1" s="1"/>
  <c r="C94" i="1"/>
  <c r="D93" i="1"/>
  <c r="G93" i="1" s="1"/>
  <c r="C93" i="1"/>
  <c r="D92" i="1"/>
  <c r="H92" i="1" s="1"/>
  <c r="C92" i="1"/>
  <c r="D91" i="1"/>
  <c r="G91" i="1" s="1"/>
  <c r="C91" i="1"/>
  <c r="D90" i="1"/>
  <c r="H90" i="1" s="1"/>
  <c r="C90" i="1"/>
  <c r="D89" i="1"/>
  <c r="G89" i="1" s="1"/>
  <c r="C89" i="1"/>
  <c r="D88" i="1"/>
  <c r="H88" i="1" s="1"/>
  <c r="C88" i="1"/>
  <c r="D87" i="1"/>
  <c r="G87" i="1" s="1"/>
  <c r="C87" i="1"/>
  <c r="D86" i="1"/>
  <c r="H86" i="1" s="1"/>
  <c r="C86" i="1"/>
  <c r="D85" i="1"/>
  <c r="G85" i="1" s="1"/>
  <c r="C85" i="1"/>
  <c r="D84" i="1"/>
  <c r="H84" i="1" s="1"/>
  <c r="C84" i="1"/>
  <c r="D83" i="1"/>
  <c r="G83" i="1" s="1"/>
  <c r="C83" i="1"/>
  <c r="D82" i="1"/>
  <c r="H82" i="1" s="1"/>
  <c r="C82" i="1"/>
  <c r="D81" i="1"/>
  <c r="C81" i="1"/>
  <c r="D80" i="1"/>
  <c r="H80" i="1" s="1"/>
  <c r="C80" i="1"/>
  <c r="C79" i="1"/>
  <c r="D77" i="1"/>
  <c r="G77" i="1" s="1"/>
  <c r="C77" i="1"/>
  <c r="D76" i="1"/>
  <c r="H76" i="1" s="1"/>
  <c r="C76" i="1"/>
  <c r="D75" i="1"/>
  <c r="G75" i="1" s="1"/>
  <c r="C75" i="1"/>
  <c r="D74" i="1"/>
  <c r="H74" i="1" s="1"/>
  <c r="C74" i="1"/>
  <c r="D73" i="1"/>
  <c r="G73" i="1" s="1"/>
  <c r="C73" i="1"/>
  <c r="D72" i="1"/>
  <c r="C72" i="1"/>
  <c r="D71" i="1"/>
  <c r="G71" i="1" s="1"/>
  <c r="C71" i="1"/>
  <c r="D70" i="1"/>
  <c r="C70" i="1"/>
  <c r="D69" i="1"/>
  <c r="G69" i="1" s="1"/>
  <c r="C69" i="1"/>
  <c r="D68" i="1"/>
  <c r="H68" i="1" s="1"/>
  <c r="C68" i="1"/>
  <c r="D67" i="1"/>
  <c r="G67" i="1" s="1"/>
  <c r="C67" i="1"/>
  <c r="D66" i="1"/>
  <c r="C66" i="1"/>
  <c r="D65" i="1"/>
  <c r="C65" i="1"/>
  <c r="D64" i="1"/>
  <c r="C64" i="1"/>
  <c r="D63" i="1"/>
  <c r="G63" i="1" s="1"/>
  <c r="C63" i="1"/>
  <c r="D62" i="1"/>
  <c r="H62" i="1" s="1"/>
  <c r="C62" i="1"/>
  <c r="D61" i="1"/>
  <c r="G61" i="1" s="1"/>
  <c r="C61" i="1"/>
  <c r="D60" i="1"/>
  <c r="G60" i="1" s="1"/>
  <c r="C60" i="1"/>
  <c r="D59" i="1"/>
  <c r="H59" i="1" s="1"/>
  <c r="C59" i="1"/>
  <c r="D58" i="1"/>
  <c r="G58" i="1" s="1"/>
  <c r="C58" i="1"/>
  <c r="D57" i="1"/>
  <c r="H57" i="1" s="1"/>
  <c r="C57" i="1"/>
  <c r="D56" i="1"/>
  <c r="G56" i="1" s="1"/>
  <c r="C56" i="1"/>
  <c r="D55" i="1"/>
  <c r="H55" i="1" s="1"/>
  <c r="C55" i="1"/>
  <c r="D54" i="1"/>
  <c r="G54" i="1" s="1"/>
  <c r="C54" i="1"/>
  <c r="D53" i="1"/>
  <c r="H53" i="1" s="1"/>
  <c r="C53" i="1"/>
  <c r="D52" i="1"/>
  <c r="G52" i="1" s="1"/>
  <c r="C52" i="1"/>
  <c r="D51" i="1"/>
  <c r="H51" i="1" s="1"/>
  <c r="C51" i="1"/>
  <c r="D50" i="1"/>
  <c r="C50" i="1"/>
  <c r="D49" i="1"/>
  <c r="H49" i="1" s="1"/>
  <c r="C49" i="1"/>
  <c r="D48" i="1"/>
  <c r="G48" i="1" s="1"/>
  <c r="C48" i="1"/>
  <c r="D47" i="1"/>
  <c r="H47" i="1" s="1"/>
  <c r="C47" i="1"/>
  <c r="D46" i="1"/>
  <c r="D45" i="1"/>
  <c r="G45" i="1" s="1"/>
  <c r="C45" i="1"/>
  <c r="D44" i="1"/>
  <c r="H44" i="1" s="1"/>
  <c r="C44" i="1"/>
  <c r="D43" i="1"/>
  <c r="G43" i="1" s="1"/>
  <c r="C43" i="1"/>
  <c r="D42" i="1"/>
  <c r="H42" i="1" s="1"/>
  <c r="C42" i="1"/>
  <c r="D41" i="1"/>
  <c r="G41" i="1" s="1"/>
  <c r="C41" i="1"/>
  <c r="D40" i="1"/>
  <c r="H40" i="1" s="1"/>
  <c r="C40" i="1"/>
  <c r="D39" i="1"/>
  <c r="G39" i="1" s="1"/>
  <c r="C39" i="1"/>
  <c r="D38" i="1"/>
  <c r="H38" i="1" s="1"/>
  <c r="C38" i="1"/>
  <c r="D37" i="1"/>
  <c r="G37" i="1" s="1"/>
  <c r="C37" i="1"/>
  <c r="D36" i="1"/>
  <c r="H36" i="1" s="1"/>
  <c r="C36" i="1"/>
  <c r="D35" i="1"/>
  <c r="G35" i="1" s="1"/>
  <c r="C35" i="1"/>
  <c r="D34" i="1"/>
  <c r="H34" i="1" s="1"/>
  <c r="C34" i="1"/>
  <c r="D33" i="1"/>
  <c r="G33" i="1" s="1"/>
  <c r="C33" i="1"/>
  <c r="D32" i="1"/>
  <c r="H32" i="1" s="1"/>
  <c r="C32" i="1"/>
  <c r="D31" i="1"/>
  <c r="G31" i="1" s="1"/>
  <c r="C31" i="1"/>
  <c r="D30" i="1"/>
  <c r="H30" i="1" s="1"/>
  <c r="C30" i="1"/>
  <c r="D29" i="1"/>
  <c r="G29" i="1" s="1"/>
  <c r="C29" i="1"/>
  <c r="D28" i="1"/>
  <c r="H28" i="1" s="1"/>
  <c r="C28" i="1"/>
  <c r="D27" i="1"/>
  <c r="G27" i="1" s="1"/>
  <c r="C27" i="1"/>
  <c r="D26" i="1"/>
  <c r="H26" i="1" s="1"/>
  <c r="C26" i="1"/>
  <c r="D25" i="1"/>
  <c r="G25" i="1" s="1"/>
  <c r="C25" i="1"/>
  <c r="D24" i="1"/>
  <c r="G24" i="1" s="1"/>
  <c r="C24" i="1"/>
  <c r="D23" i="1"/>
  <c r="H23" i="1" s="1"/>
  <c r="C23" i="1"/>
  <c r="D22" i="1"/>
  <c r="G22" i="1" s="1"/>
  <c r="C22" i="1"/>
  <c r="D21" i="1"/>
  <c r="H21" i="1" s="1"/>
  <c r="C21" i="1"/>
  <c r="D20" i="1"/>
  <c r="G20" i="1" s="1"/>
  <c r="C20" i="1"/>
  <c r="D19" i="1"/>
  <c r="H19" i="1" s="1"/>
  <c r="C19" i="1"/>
  <c r="D18" i="1"/>
  <c r="G18" i="1" s="1"/>
  <c r="C18" i="1"/>
  <c r="D17" i="1"/>
  <c r="H17" i="1" s="1"/>
  <c r="C17" i="1"/>
  <c r="D16" i="1"/>
  <c r="G16" i="1" s="1"/>
  <c r="C16" i="1"/>
  <c r="D15" i="1"/>
  <c r="H15" i="1" s="1"/>
  <c r="C15" i="1"/>
  <c r="D14" i="1"/>
  <c r="G14" i="1" s="1"/>
  <c r="C14" i="1"/>
  <c r="D13" i="1"/>
  <c r="H13" i="1" s="1"/>
  <c r="C13" i="1"/>
  <c r="D12" i="1"/>
  <c r="G12" i="1" s="1"/>
  <c r="C12" i="1"/>
  <c r="D11" i="1"/>
  <c r="H11" i="1" s="1"/>
  <c r="C11" i="1"/>
  <c r="D10" i="1"/>
  <c r="G10" i="1" s="1"/>
  <c r="C10" i="1"/>
  <c r="D9" i="1"/>
  <c r="H9" i="1" s="1"/>
  <c r="C9" i="1"/>
  <c r="D8" i="1"/>
  <c r="G8" i="1" s="1"/>
  <c r="C8" i="1"/>
  <c r="D7" i="1"/>
  <c r="H7" i="1" s="1"/>
  <c r="C7" i="1"/>
  <c r="D6" i="1"/>
  <c r="G6" i="1" s="1"/>
  <c r="C6" i="1"/>
  <c r="D5" i="1"/>
  <c r="H5" i="1" s="1"/>
  <c r="C5" i="1"/>
  <c r="D4" i="1"/>
  <c r="G4" i="1" s="1"/>
  <c r="C4" i="1"/>
  <c r="D3" i="1"/>
  <c r="H3" i="1" s="1"/>
  <c r="C3" i="1"/>
  <c r="H1509" i="1" l="1"/>
  <c r="G1504" i="1"/>
  <c r="H1501" i="1"/>
  <c r="G1480" i="1"/>
  <c r="G1481" i="1"/>
  <c r="H1481" i="1"/>
  <c r="G1483" i="1"/>
  <c r="G1484" i="1"/>
  <c r="H1410" i="1"/>
  <c r="H1409" i="1"/>
  <c r="D1408" i="1"/>
  <c r="I27" i="3"/>
  <c r="F115" i="6"/>
  <c r="G1409" i="1"/>
  <c r="G1137" i="1"/>
  <c r="G1274" i="1"/>
  <c r="G1266" i="1"/>
  <c r="G1247" i="1"/>
  <c r="G1232" i="1"/>
  <c r="F250" i="5"/>
  <c r="G1229" i="1"/>
  <c r="E245" i="5"/>
  <c r="D1222" i="1" s="1"/>
  <c r="G1228" i="1"/>
  <c r="F246" i="5"/>
  <c r="D1223" i="1"/>
  <c r="H1223" i="1" s="1"/>
  <c r="G1224" i="1"/>
  <c r="D245" i="5"/>
  <c r="H1217" i="1"/>
  <c r="H1216" i="1"/>
  <c r="H1213" i="1"/>
  <c r="F234" i="5"/>
  <c r="G1213" i="1"/>
  <c r="G1211" i="1"/>
  <c r="E290" i="9"/>
  <c r="B290" i="9" s="1"/>
  <c r="G1166" i="1"/>
  <c r="G1165" i="1"/>
  <c r="G1160" i="1"/>
  <c r="G1156" i="1"/>
  <c r="G1155" i="1"/>
  <c r="G1151" i="1"/>
  <c r="G1141" i="1"/>
  <c r="G1124" i="1"/>
  <c r="F146" i="5"/>
  <c r="E287" i="9"/>
  <c r="B287" i="9" s="1"/>
  <c r="H1064" i="1"/>
  <c r="F78" i="5"/>
  <c r="H1056" i="1"/>
  <c r="H1061" i="1"/>
  <c r="H1054" i="1"/>
  <c r="G1050" i="1"/>
  <c r="G1048" i="1"/>
  <c r="H1033" i="1"/>
  <c r="F52" i="5"/>
  <c r="H1030" i="1"/>
  <c r="H1032" i="1"/>
  <c r="F45" i="5"/>
  <c r="H1023" i="1"/>
  <c r="H1025" i="1"/>
  <c r="H1012" i="1"/>
  <c r="F29" i="5"/>
  <c r="H1008" i="1"/>
  <c r="H1007" i="1"/>
  <c r="H1004" i="1"/>
  <c r="H1000" i="1"/>
  <c r="F19" i="5"/>
  <c r="E12" i="5"/>
  <c r="D990" i="1" s="1"/>
  <c r="H998" i="1"/>
  <c r="D12" i="5"/>
  <c r="C990" i="1" s="1"/>
  <c r="H997" i="1"/>
  <c r="H991" i="1"/>
  <c r="H996" i="1"/>
  <c r="F13" i="5"/>
  <c r="H989" i="1"/>
  <c r="F8" i="5"/>
  <c r="H988" i="1"/>
  <c r="H388" i="1"/>
  <c r="E46" i="9"/>
  <c r="B46" i="9" s="1"/>
  <c r="H718" i="1"/>
  <c r="H710" i="1"/>
  <c r="H670" i="1"/>
  <c r="H668" i="1"/>
  <c r="H649" i="1"/>
  <c r="H647" i="1"/>
  <c r="E22" i="9"/>
  <c r="B22" i="9" s="1"/>
  <c r="H643" i="1"/>
  <c r="H645" i="1"/>
  <c r="F652" i="4"/>
  <c r="H371" i="1"/>
  <c r="H365" i="1"/>
  <c r="F369" i="4"/>
  <c r="F418" i="4"/>
  <c r="H637" i="1"/>
  <c r="H411" i="1"/>
  <c r="F643" i="4"/>
  <c r="H207" i="1"/>
  <c r="F210" i="4"/>
  <c r="H191" i="1"/>
  <c r="H189" i="1"/>
  <c r="H187" i="1"/>
  <c r="F188" i="4"/>
  <c r="E45" i="9"/>
  <c r="B45" i="9" s="1"/>
  <c r="H185" i="1"/>
  <c r="H183" i="1"/>
  <c r="F220" i="9"/>
  <c r="H181" i="1"/>
  <c r="F219" i="9"/>
  <c r="B219" i="9" s="1"/>
  <c r="H179" i="1"/>
  <c r="E41" i="9"/>
  <c r="B41" i="9" s="1"/>
  <c r="H175" i="1"/>
  <c r="H173" i="1"/>
  <c r="F177" i="4"/>
  <c r="H174" i="1"/>
  <c r="H172" i="1"/>
  <c r="H169" i="1"/>
  <c r="H168" i="1"/>
  <c r="F169" i="4"/>
  <c r="H166" i="1"/>
  <c r="H165" i="1"/>
  <c r="E163" i="4"/>
  <c r="D159" i="1" s="1"/>
  <c r="H164" i="1"/>
  <c r="H160" i="1"/>
  <c r="F164" i="4"/>
  <c r="H161" i="1"/>
  <c r="G157" i="1"/>
  <c r="E39" i="9"/>
  <c r="B39" i="9" s="1"/>
  <c r="G152" i="1"/>
  <c r="G150" i="1"/>
  <c r="G149" i="1"/>
  <c r="F134" i="4"/>
  <c r="E124" i="4"/>
  <c r="D120" i="1" s="1"/>
  <c r="H120" i="1" s="1"/>
  <c r="F112" i="4"/>
  <c r="E37" i="9"/>
  <c r="B37" i="9" s="1"/>
  <c r="F216" i="9"/>
  <c r="D108" i="1"/>
  <c r="G108" i="1" s="1"/>
  <c r="E82" i="4"/>
  <c r="D78" i="1" s="1"/>
  <c r="E33" i="9"/>
  <c r="B33" i="9" s="1"/>
  <c r="F68" i="4"/>
  <c r="E30" i="9"/>
  <c r="B30" i="9" s="1"/>
  <c r="E29" i="9"/>
  <c r="B29" i="9" s="1"/>
  <c r="G719" i="1"/>
  <c r="G715" i="1"/>
  <c r="G711" i="1"/>
  <c r="G709" i="1"/>
  <c r="G670" i="1"/>
  <c r="G649" i="1"/>
  <c r="G644" i="1"/>
  <c r="G642" i="1"/>
  <c r="G645" i="1"/>
  <c r="G641" i="1"/>
  <c r="G369" i="1"/>
  <c r="G365" i="1"/>
  <c r="G364" i="1"/>
  <c r="H269" i="1"/>
  <c r="H274" i="1"/>
  <c r="H290" i="1"/>
  <c r="E273" i="9"/>
  <c r="B273" i="9" s="1"/>
  <c r="D644" i="4"/>
  <c r="G206" i="1"/>
  <c r="D196" i="4"/>
  <c r="G207" i="1"/>
  <c r="G190" i="1"/>
  <c r="G189" i="1"/>
  <c r="G187" i="1"/>
  <c r="G184" i="1"/>
  <c r="G185" i="1"/>
  <c r="G183" i="1"/>
  <c r="G181" i="1"/>
  <c r="G179" i="1"/>
  <c r="G178" i="1"/>
  <c r="G177" i="1"/>
  <c r="G176" i="1"/>
  <c r="G175" i="1"/>
  <c r="G174" i="1"/>
  <c r="G173" i="1"/>
  <c r="G172" i="1"/>
  <c r="G170" i="1"/>
  <c r="G169" i="1"/>
  <c r="G165" i="1"/>
  <c r="G168" i="1"/>
  <c r="G167" i="1"/>
  <c r="G166" i="1"/>
  <c r="G164" i="1"/>
  <c r="G163" i="1"/>
  <c r="E40" i="9"/>
  <c r="B40" i="9" s="1"/>
  <c r="G161" i="1"/>
  <c r="G160" i="1"/>
  <c r="D152" i="4"/>
  <c r="C148" i="1" s="1"/>
  <c r="G148" i="1" s="1"/>
  <c r="H157" i="1"/>
  <c r="H155" i="1"/>
  <c r="H154" i="1"/>
  <c r="F217" i="9"/>
  <c r="B217" i="9" s="1"/>
  <c r="H152" i="1"/>
  <c r="H148" i="1"/>
  <c r="F153" i="4"/>
  <c r="H150" i="1"/>
  <c r="H149" i="1"/>
  <c r="H130" i="1"/>
  <c r="H129" i="1"/>
  <c r="H131" i="1"/>
  <c r="H126" i="1"/>
  <c r="H124" i="1"/>
  <c r="H125" i="1"/>
  <c r="H121" i="1"/>
  <c r="H123" i="1"/>
  <c r="F125" i="4"/>
  <c r="G113" i="1"/>
  <c r="G81" i="1"/>
  <c r="H72" i="1"/>
  <c r="H70" i="1"/>
  <c r="H66" i="1"/>
  <c r="G65" i="1"/>
  <c r="H64" i="1"/>
  <c r="G50" i="1"/>
  <c r="H4" i="1"/>
  <c r="H6" i="1"/>
  <c r="H8" i="1"/>
  <c r="H10" i="1"/>
  <c r="H12" i="1"/>
  <c r="H14" i="1"/>
  <c r="H16" i="1"/>
  <c r="H18" i="1"/>
  <c r="H20" i="1"/>
  <c r="H22" i="1"/>
  <c r="H24" i="1"/>
  <c r="H25" i="1"/>
  <c r="H27" i="1"/>
  <c r="H29" i="1"/>
  <c r="H31" i="1"/>
  <c r="H33" i="1"/>
  <c r="H35" i="1"/>
  <c r="H37" i="1"/>
  <c r="H39" i="1"/>
  <c r="H41" i="1"/>
  <c r="H43" i="1"/>
  <c r="H45" i="1"/>
  <c r="H48" i="1"/>
  <c r="H50" i="1"/>
  <c r="H52" i="1"/>
  <c r="H54" i="1"/>
  <c r="H56" i="1"/>
  <c r="H58" i="1"/>
  <c r="H60" i="1"/>
  <c r="H61" i="1"/>
  <c r="H63" i="1"/>
  <c r="H65" i="1"/>
  <c r="H67" i="1"/>
  <c r="H69" i="1"/>
  <c r="H71" i="1"/>
  <c r="H73" i="1"/>
  <c r="H75" i="1"/>
  <c r="H77" i="1"/>
  <c r="H79" i="1"/>
  <c r="H81" i="1"/>
  <c r="H83" i="1"/>
  <c r="H85" i="1"/>
  <c r="H87" i="1"/>
  <c r="H89" i="1"/>
  <c r="H91" i="1"/>
  <c r="H93" i="1"/>
  <c r="H94" i="1"/>
  <c r="H96" i="1"/>
  <c r="H98" i="1"/>
  <c r="H100" i="1"/>
  <c r="H104" i="1"/>
  <c r="H106" i="1"/>
  <c r="H113" i="1"/>
  <c r="H184" i="1"/>
  <c r="H188" i="1"/>
  <c r="H196" i="1"/>
  <c r="H200" i="1"/>
  <c r="H204" i="1"/>
  <c r="H208" i="1"/>
  <c r="H212" i="1"/>
  <c r="H216"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9" i="1"/>
  <c r="G249" i="1"/>
  <c r="H251" i="1"/>
  <c r="G251" i="1"/>
  <c r="H253" i="1"/>
  <c r="G253" i="1"/>
  <c r="H255" i="1"/>
  <c r="G255" i="1"/>
  <c r="H257" i="1"/>
  <c r="G257" i="1"/>
  <c r="H259" i="1"/>
  <c r="G259" i="1"/>
  <c r="H261" i="1"/>
  <c r="G261" i="1"/>
  <c r="H263" i="1"/>
  <c r="G263" i="1"/>
  <c r="G3" i="1"/>
  <c r="G5" i="1"/>
  <c r="G7" i="1"/>
  <c r="G9" i="1"/>
  <c r="G11" i="1"/>
  <c r="G13" i="1"/>
  <c r="G15" i="1"/>
  <c r="G17" i="1"/>
  <c r="G19" i="1"/>
  <c r="G21" i="1"/>
  <c r="G23" i="1"/>
  <c r="G26" i="1"/>
  <c r="G28" i="1"/>
  <c r="G30" i="1"/>
  <c r="G32" i="1"/>
  <c r="G34" i="1"/>
  <c r="G36" i="1"/>
  <c r="G38" i="1"/>
  <c r="G40" i="1"/>
  <c r="G42" i="1"/>
  <c r="G44" i="1"/>
  <c r="G47" i="1"/>
  <c r="G49" i="1"/>
  <c r="G51" i="1"/>
  <c r="G53" i="1"/>
  <c r="G55" i="1"/>
  <c r="G57" i="1"/>
  <c r="G59" i="1"/>
  <c r="G62" i="1"/>
  <c r="G64" i="1"/>
  <c r="G66" i="1"/>
  <c r="G68" i="1"/>
  <c r="G70" i="1"/>
  <c r="G72" i="1"/>
  <c r="G74" i="1"/>
  <c r="G76" i="1"/>
  <c r="G80" i="1"/>
  <c r="G82" i="1"/>
  <c r="G84" i="1"/>
  <c r="G86" i="1"/>
  <c r="G88" i="1"/>
  <c r="G90" i="1"/>
  <c r="G92" i="1"/>
  <c r="G95" i="1"/>
  <c r="G97" i="1"/>
  <c r="G99" i="1"/>
  <c r="G101" i="1"/>
  <c r="G103" i="1"/>
  <c r="G105" i="1"/>
  <c r="G107" i="1"/>
  <c r="G109" i="1"/>
  <c r="G110" i="1"/>
  <c r="G111" i="1"/>
  <c r="G112"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H186" i="1"/>
  <c r="H190" i="1"/>
  <c r="H194" i="1"/>
  <c r="H198" i="1"/>
  <c r="H202" i="1"/>
  <c r="H206" i="1"/>
  <c r="H210" i="1"/>
  <c r="H214" i="1"/>
  <c r="H218" i="1"/>
  <c r="H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50" i="1"/>
  <c r="G250" i="1"/>
  <c r="H252" i="1"/>
  <c r="G252" i="1"/>
  <c r="H254" i="1"/>
  <c r="G254" i="1"/>
  <c r="H256" i="1"/>
  <c r="G256" i="1"/>
  <c r="H258" i="1"/>
  <c r="G258" i="1"/>
  <c r="H260" i="1"/>
  <c r="G260" i="1"/>
  <c r="H262" i="1"/>
  <c r="G262" i="1"/>
  <c r="H264"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H350" i="1"/>
  <c r="H354" i="1"/>
  <c r="H362" i="1"/>
  <c r="H366" i="1"/>
  <c r="H370" i="1"/>
  <c r="H374" i="1"/>
  <c r="H378" i="1"/>
  <c r="H382" i="1"/>
  <c r="H386"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6" i="1"/>
  <c r="G460" i="1"/>
  <c r="G464" i="1"/>
  <c r="G468" i="1"/>
  <c r="G472" i="1"/>
  <c r="G476" i="1"/>
  <c r="G480" i="1"/>
  <c r="G484" i="1"/>
  <c r="G488" i="1"/>
  <c r="G492" i="1"/>
  <c r="G496" i="1"/>
  <c r="G500" i="1"/>
  <c r="G504" i="1"/>
  <c r="G508" i="1"/>
  <c r="H348" i="1"/>
  <c r="G350" i="1"/>
  <c r="H352" i="1"/>
  <c r="G354" i="1"/>
  <c r="H356" i="1"/>
  <c r="H360" i="1"/>
  <c r="G362" i="1"/>
  <c r="H364" i="1"/>
  <c r="G366" i="1"/>
  <c r="H368" i="1"/>
  <c r="G370" i="1"/>
  <c r="H372" i="1"/>
  <c r="G374" i="1"/>
  <c r="H376" i="1"/>
  <c r="G378" i="1"/>
  <c r="H380" i="1"/>
  <c r="G382" i="1"/>
  <c r="H384" i="1"/>
  <c r="G386" i="1"/>
  <c r="G390" i="1"/>
  <c r="G394" i="1"/>
  <c r="G398" i="1"/>
  <c r="G404" i="1"/>
  <c r="G412" i="1"/>
  <c r="G415" i="1"/>
  <c r="G419" i="1"/>
  <c r="G423" i="1"/>
  <c r="G427" i="1"/>
  <c r="G431" i="1"/>
  <c r="G435" i="1"/>
  <c r="G439" i="1"/>
  <c r="G443" i="1"/>
  <c r="G447" i="1"/>
  <c r="G451" i="1"/>
  <c r="G455" i="1"/>
  <c r="G459" i="1"/>
  <c r="G463" i="1"/>
  <c r="G467" i="1"/>
  <c r="G471" i="1"/>
  <c r="G475" i="1"/>
  <c r="G479" i="1"/>
  <c r="G483" i="1"/>
  <c r="G487" i="1"/>
  <c r="G491" i="1"/>
  <c r="G495" i="1"/>
  <c r="G499" i="1"/>
  <c r="G503" i="1"/>
  <c r="G507" i="1"/>
  <c r="H667" i="1"/>
  <c r="H671" i="1"/>
  <c r="H675" i="1"/>
  <c r="H679" i="1"/>
  <c r="H683" i="1"/>
  <c r="H687" i="1"/>
  <c r="H691" i="1"/>
  <c r="H695" i="1"/>
  <c r="H699" i="1"/>
  <c r="H703" i="1"/>
  <c r="H707" i="1"/>
  <c r="H711" i="1"/>
  <c r="H715" i="1"/>
  <c r="H719" i="1"/>
  <c r="H723" i="1"/>
  <c r="G725" i="1"/>
  <c r="G729" i="1"/>
  <c r="G733" i="1"/>
  <c r="G737" i="1"/>
  <c r="G741" i="1"/>
  <c r="G745" i="1"/>
  <c r="H669" i="1"/>
  <c r="H673" i="1"/>
  <c r="H677" i="1"/>
  <c r="H681" i="1"/>
  <c r="H685" i="1"/>
  <c r="H689" i="1"/>
  <c r="H693" i="1"/>
  <c r="H697" i="1"/>
  <c r="H701" i="1"/>
  <c r="H705" i="1"/>
  <c r="H709" i="1"/>
  <c r="H713" i="1"/>
  <c r="H717" i="1"/>
  <c r="H721" i="1"/>
  <c r="G727" i="1"/>
  <c r="G731" i="1"/>
  <c r="G735" i="1"/>
  <c r="G739" i="1"/>
  <c r="G743" i="1"/>
  <c r="G747"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067" i="1"/>
  <c r="G1053" i="1"/>
  <c r="G1054" i="1"/>
  <c r="G1055" i="1"/>
  <c r="G1056" i="1"/>
  <c r="G1057" i="1"/>
  <c r="G1058" i="1"/>
  <c r="G1059" i="1"/>
  <c r="G1060" i="1"/>
  <c r="G1061" i="1"/>
  <c r="G1062" i="1"/>
  <c r="G1063" i="1"/>
  <c r="G1064" i="1"/>
  <c r="G1237" i="1"/>
  <c r="G1241" i="1"/>
  <c r="G1245" i="1"/>
  <c r="G1249" i="1"/>
  <c r="G1253" i="1"/>
  <c r="G1257" i="1"/>
  <c r="G1261" i="1"/>
  <c r="G1265" i="1"/>
  <c r="G1269" i="1"/>
  <c r="G1273" i="1"/>
  <c r="G1277" i="1"/>
  <c r="G1281" i="1"/>
  <c r="G1285" i="1"/>
  <c r="G1289" i="1"/>
  <c r="G1293" i="1"/>
  <c r="G1297" i="1"/>
  <c r="H1299" i="1"/>
  <c r="G1301" i="1"/>
  <c r="G1305" i="1"/>
  <c r="G1309" i="1"/>
  <c r="G1313" i="1"/>
  <c r="G1317" i="1"/>
  <c r="G1321" i="1"/>
  <c r="G1325" i="1"/>
  <c r="G1332" i="1"/>
  <c r="G1336" i="1"/>
  <c r="G1340" i="1"/>
  <c r="G1236" i="1"/>
  <c r="G1240" i="1"/>
  <c r="G1244" i="1"/>
  <c r="G1248" i="1"/>
  <c r="G1252" i="1"/>
  <c r="G1256" i="1"/>
  <c r="G1260" i="1"/>
  <c r="G1264" i="1"/>
  <c r="G1268" i="1"/>
  <c r="G1272" i="1"/>
  <c r="G1276" i="1"/>
  <c r="G1280" i="1"/>
  <c r="G1284" i="1"/>
  <c r="G1288" i="1"/>
  <c r="G1292" i="1"/>
  <c r="G1296" i="1"/>
  <c r="G1300" i="1"/>
  <c r="G1304" i="1"/>
  <c r="G1308" i="1"/>
  <c r="G1333" i="1"/>
  <c r="G1337" i="1"/>
  <c r="G1341" i="1"/>
  <c r="G1396" i="1"/>
  <c r="G1400" i="1"/>
  <c r="G1404" i="1"/>
  <c r="G1412" i="1"/>
  <c r="G1416" i="1"/>
  <c r="G1420" i="1"/>
  <c r="G1424" i="1"/>
  <c r="G1428" i="1"/>
  <c r="J1443" i="1"/>
  <c r="G1443" i="1"/>
  <c r="I1443" i="1" s="1"/>
  <c r="H1443" i="1"/>
  <c r="G1395" i="1"/>
  <c r="G1399" i="1"/>
  <c r="G1403" i="1"/>
  <c r="G1407" i="1"/>
  <c r="G1411" i="1"/>
  <c r="G1415" i="1"/>
  <c r="G1419" i="1"/>
  <c r="G1427" i="1"/>
  <c r="G1432" i="1"/>
  <c r="H1432" i="1"/>
  <c r="G1434" i="1"/>
  <c r="H1434" i="1"/>
  <c r="G1437" i="1"/>
  <c r="H1437" i="1"/>
  <c r="J1439" i="1"/>
  <c r="G1439" i="1"/>
  <c r="H1439" i="1"/>
  <c r="I1449" i="1"/>
  <c r="H1450" i="1"/>
  <c r="G1450" i="1"/>
  <c r="I1450" i="1" s="1"/>
  <c r="J1450" i="1"/>
  <c r="G1455" i="1"/>
  <c r="H1455" i="1"/>
  <c r="H1446" i="1"/>
  <c r="G1446" i="1"/>
  <c r="I1446" i="1" s="1"/>
  <c r="J1446" i="1"/>
  <c r="G1451" i="1"/>
  <c r="H1451" i="1"/>
  <c r="G1431" i="1"/>
  <c r="H1431" i="1"/>
  <c r="G1433" i="1"/>
  <c r="H1433" i="1"/>
  <c r="G1438" i="1"/>
  <c r="H1438" i="1"/>
  <c r="G1447" i="1"/>
  <c r="H1447" i="1"/>
  <c r="H1442" i="1"/>
  <c r="J1442" i="1"/>
  <c r="G1448" i="1"/>
  <c r="I1448" i="1" s="1"/>
  <c r="G1452" i="1"/>
  <c r="I1452" i="1" s="1"/>
  <c r="G1456" i="1"/>
  <c r="I1456" i="1" s="1"/>
  <c r="J1458" i="1"/>
  <c r="G1460" i="1"/>
  <c r="I1460" i="1" s="1"/>
  <c r="G1464" i="1"/>
  <c r="J1464" i="1"/>
  <c r="G1468" i="1"/>
  <c r="J1468" i="1"/>
  <c r="G1474" i="1"/>
  <c r="J1474" i="1"/>
  <c r="G1479" i="1"/>
  <c r="J1479" i="1"/>
  <c r="H1486" i="1"/>
  <c r="G1486" i="1"/>
  <c r="H1490" i="1"/>
  <c r="G1490" i="1"/>
  <c r="H1494" i="1"/>
  <c r="G1494" i="1"/>
  <c r="H1498" i="1"/>
  <c r="G1498" i="1"/>
  <c r="H1502" i="1"/>
  <c r="G1502" i="1"/>
  <c r="H1506" i="1"/>
  <c r="G1506" i="1"/>
  <c r="H1510" i="1"/>
  <c r="G1510" i="1"/>
  <c r="H1514" i="1"/>
  <c r="G1514" i="1"/>
  <c r="F107" i="4"/>
  <c r="D106" i="4"/>
  <c r="D6" i="4" s="1"/>
  <c r="H20" i="9"/>
  <c r="G20" i="9"/>
  <c r="F152" i="4"/>
  <c r="D351" i="4"/>
  <c r="E420" i="4"/>
  <c r="J1459" i="1"/>
  <c r="I1463" i="1"/>
  <c r="I1467" i="1"/>
  <c r="I1473" i="1"/>
  <c r="I1478" i="1"/>
  <c r="F83" i="4"/>
  <c r="D82" i="4"/>
  <c r="F312" i="4"/>
  <c r="D311" i="4"/>
  <c r="E636" i="4"/>
  <c r="D630" i="1" s="1"/>
  <c r="H1440" i="1"/>
  <c r="I1440" i="1" s="1"/>
  <c r="J1440" i="1"/>
  <c r="H1441" i="1"/>
  <c r="I1441" i="1" s="1"/>
  <c r="G1442" i="1"/>
  <c r="I1442" i="1" s="1"/>
  <c r="H1444" i="1"/>
  <c r="I1444" i="1" s="1"/>
  <c r="J1444" i="1"/>
  <c r="H1445" i="1"/>
  <c r="G1454" i="1"/>
  <c r="G1458" i="1"/>
  <c r="I1458" i="1" s="1"/>
  <c r="G1462" i="1"/>
  <c r="I1462" i="1" s="1"/>
  <c r="J1462" i="1"/>
  <c r="H1464" i="1"/>
  <c r="G1466" i="1"/>
  <c r="I1466" i="1" s="1"/>
  <c r="J1466" i="1"/>
  <c r="H1468" i="1"/>
  <c r="G1472" i="1"/>
  <c r="I1472" i="1" s="1"/>
  <c r="J1472" i="1"/>
  <c r="H1474" i="1"/>
  <c r="G1477" i="1"/>
  <c r="I1477" i="1" s="1"/>
  <c r="J1477" i="1"/>
  <c r="H1479" i="1"/>
  <c r="G1487" i="1"/>
  <c r="G1491" i="1"/>
  <c r="G1495" i="1"/>
  <c r="G1499" i="1"/>
  <c r="G1503" i="1"/>
  <c r="G1507" i="1"/>
  <c r="G1511" i="1"/>
  <c r="G1515" i="1"/>
  <c r="F51" i="4"/>
  <c r="D50" i="4"/>
  <c r="D163" i="4"/>
  <c r="F225" i="4"/>
  <c r="D224" i="4"/>
  <c r="F253" i="4"/>
  <c r="D252" i="4"/>
  <c r="F364" i="4"/>
  <c r="D363" i="4"/>
  <c r="H289" i="9"/>
  <c r="E176" i="5"/>
  <c r="J1449" i="1"/>
  <c r="J1457" i="1"/>
  <c r="H1459" i="1"/>
  <c r="I1459" i="1" s="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7" i="4"/>
  <c r="D299" i="4"/>
  <c r="E350" i="4"/>
  <c r="H30" i="3"/>
  <c r="D5" i="7"/>
  <c r="F70" i="5"/>
  <c r="D69" i="5"/>
  <c r="D42" i="8"/>
  <c r="G294" i="9" s="1"/>
  <c r="E294" i="9" s="1"/>
  <c r="F417" i="4"/>
  <c r="D472" i="4"/>
  <c r="D484" i="4"/>
  <c r="D238" i="5"/>
  <c r="E35" i="6"/>
  <c r="E141" i="6" s="1"/>
  <c r="E5" i="7"/>
  <c r="F416" i="4"/>
  <c r="D459" i="4"/>
  <c r="D529" i="4"/>
  <c r="D593" i="4"/>
  <c r="G291" i="9"/>
  <c r="E291" i="9" s="1"/>
  <c r="B291" i="9" s="1"/>
  <c r="F190" i="5"/>
  <c r="F36" i="6"/>
  <c r="D35" i="6"/>
  <c r="E87" i="5"/>
  <c r="D177" i="5"/>
  <c r="F180" i="5"/>
  <c r="F207" i="5"/>
  <c r="D206" i="5"/>
  <c r="F5" i="6"/>
  <c r="D114" i="6"/>
  <c r="D141" i="6" s="1"/>
  <c r="F130" i="6"/>
  <c r="D129" i="6"/>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286" i="9"/>
  <c r="B286" i="9" s="1"/>
  <c r="B238" i="9"/>
  <c r="B242" i="9"/>
  <c r="B220" i="9"/>
  <c r="B228" i="9"/>
  <c r="B236" i="9"/>
  <c r="B244" i="9"/>
  <c r="B279" i="9"/>
  <c r="F218" i="9"/>
  <c r="B218" i="9" s="1"/>
  <c r="F226" i="9"/>
  <c r="B226" i="9" s="1"/>
  <c r="F234" i="9"/>
  <c r="B234" i="9" s="1"/>
  <c r="F242" i="9"/>
  <c r="B258" i="9"/>
  <c r="B266" i="9"/>
  <c r="B216" i="9"/>
  <c r="B224" i="9"/>
  <c r="B232" i="9"/>
  <c r="B240" i="9"/>
  <c r="B248" i="9"/>
  <c r="F214" i="9"/>
  <c r="B214" i="9" s="1"/>
  <c r="F222" i="9"/>
  <c r="B222" i="9" s="1"/>
  <c r="F230" i="9"/>
  <c r="B230" i="9" s="1"/>
  <c r="F238" i="9"/>
  <c r="F246" i="9"/>
  <c r="B246" i="9" s="1"/>
  <c r="B254" i="9"/>
  <c r="B262" i="9"/>
  <c r="B270" i="9"/>
  <c r="E237" i="5" l="1"/>
  <c r="E175" i="5" s="1"/>
  <c r="D1152" i="1" s="1"/>
  <c r="G1223" i="1"/>
  <c r="F245" i="5"/>
  <c r="C1222" i="1"/>
  <c r="D7" i="5"/>
  <c r="H20" i="3" s="1"/>
  <c r="E7" i="5"/>
  <c r="I20" i="3" s="1"/>
  <c r="H990" i="1"/>
  <c r="F12" i="5"/>
  <c r="G990" i="1"/>
  <c r="E151" i="4"/>
  <c r="G120" i="1"/>
  <c r="E6" i="4"/>
  <c r="F6" i="4" s="1"/>
  <c r="F124" i="4"/>
  <c r="H108" i="1"/>
  <c r="F644" i="4"/>
  <c r="C638" i="1"/>
  <c r="F196" i="4"/>
  <c r="C192" i="1"/>
  <c r="E20" i="9"/>
  <c r="B20" i="9" s="1"/>
  <c r="F141" i="6"/>
  <c r="H28" i="3"/>
  <c r="C1435" i="1"/>
  <c r="I28" i="3"/>
  <c r="D1435" i="1"/>
  <c r="F212" i="9"/>
  <c r="B212" i="9" s="1"/>
  <c r="H25" i="3"/>
  <c r="F35" i="6"/>
  <c r="C1329" i="1"/>
  <c r="F593" i="4"/>
  <c r="C587" i="1"/>
  <c r="F484" i="4"/>
  <c r="C478" i="1"/>
  <c r="H16" i="3"/>
  <c r="C2" i="1"/>
  <c r="F252" i="4"/>
  <c r="C248" i="1"/>
  <c r="F163" i="4"/>
  <c r="D151" i="4"/>
  <c r="C159" i="1"/>
  <c r="F82" i="4"/>
  <c r="C78" i="1"/>
  <c r="I1447" i="1"/>
  <c r="I1451" i="1"/>
  <c r="I1439" i="1"/>
  <c r="F129" i="6"/>
  <c r="C1423" i="1"/>
  <c r="D528" i="4"/>
  <c r="F529" i="4"/>
  <c r="C523" i="1"/>
  <c r="D1436" i="1"/>
  <c r="I29" i="3"/>
  <c r="F472" i="4"/>
  <c r="C466" i="1"/>
  <c r="D68" i="5"/>
  <c r="F69" i="5"/>
  <c r="C1047" i="1"/>
  <c r="E408" i="4"/>
  <c r="D403" i="1" s="1"/>
  <c r="D345" i="1"/>
  <c r="I22" i="3"/>
  <c r="D1153" i="1"/>
  <c r="F363" i="4"/>
  <c r="C358" i="1"/>
  <c r="F50" i="4"/>
  <c r="C46" i="1"/>
  <c r="E635" i="4"/>
  <c r="D629" i="1" s="1"/>
  <c r="D414" i="1"/>
  <c r="I1479" i="1"/>
  <c r="I1468" i="1"/>
  <c r="I1455" i="1"/>
  <c r="B191" i="9"/>
  <c r="G299" i="9"/>
  <c r="E299" i="9" s="1"/>
  <c r="G289" i="9"/>
  <c r="E289" i="9" s="1"/>
  <c r="B289" i="9" s="1"/>
  <c r="D176" i="5"/>
  <c r="F177" i="5"/>
  <c r="C1154" i="1"/>
  <c r="F459" i="4"/>
  <c r="C453" i="1"/>
  <c r="I25" i="3"/>
  <c r="D1329" i="1"/>
  <c r="D420" i="4"/>
  <c r="K1432" i="9"/>
  <c r="G295" i="9"/>
  <c r="E295" i="9" s="1"/>
  <c r="B295" i="9" s="1"/>
  <c r="I34" i="3"/>
  <c r="C1517" i="1"/>
  <c r="F299" i="4"/>
  <c r="D298" i="4"/>
  <c r="D412" i="4" s="1"/>
  <c r="C294" i="1"/>
  <c r="F224" i="4"/>
  <c r="C220" i="1"/>
  <c r="F311" i="4"/>
  <c r="C306" i="1"/>
  <c r="F351" i="4"/>
  <c r="D350" i="4"/>
  <c r="C346" i="1"/>
  <c r="F106" i="4"/>
  <c r="C102" i="1"/>
  <c r="H27" i="3"/>
  <c r="F114" i="6"/>
  <c r="C1408" i="1"/>
  <c r="G292" i="9"/>
  <c r="E292" i="9" s="1"/>
  <c r="B292" i="9" s="1"/>
  <c r="F206" i="5"/>
  <c r="C1183" i="1"/>
  <c r="E68" i="5"/>
  <c r="D1065" i="1"/>
  <c r="F238" i="5"/>
  <c r="D237" i="5"/>
  <c r="C1215" i="1"/>
  <c r="B294" i="9"/>
  <c r="G297" i="9"/>
  <c r="E297" i="9" s="1"/>
  <c r="H29" i="3"/>
  <c r="C1436" i="1"/>
  <c r="E289" i="4"/>
  <c r="E290" i="4" s="1"/>
  <c r="D286" i="1" s="1"/>
  <c r="I17" i="3"/>
  <c r="D147" i="1"/>
  <c r="E407" i="4"/>
  <c r="D402" i="1" s="1"/>
  <c r="I1474" i="1"/>
  <c r="I1464" i="1"/>
  <c r="D6" i="5" l="1"/>
  <c r="E293" i="9"/>
  <c r="I23" i="3"/>
  <c r="D1214" i="1"/>
  <c r="H1222" i="1"/>
  <c r="G1222" i="1"/>
  <c r="D985" i="1"/>
  <c r="C985" i="1"/>
  <c r="G985" i="1" s="1"/>
  <c r="F7" i="5"/>
  <c r="E19" i="9"/>
  <c r="I16" i="3"/>
  <c r="D2" i="1"/>
  <c r="G2" i="1" s="1"/>
  <c r="E412" i="4"/>
  <c r="F412" i="4" s="1"/>
  <c r="H638" i="1"/>
  <c r="G638" i="1"/>
  <c r="G192" i="1"/>
  <c r="H192" i="1"/>
  <c r="D639" i="4"/>
  <c r="C407" i="1"/>
  <c r="G1517" i="1"/>
  <c r="H1517" i="1"/>
  <c r="H11" i="3"/>
  <c r="F420" i="4"/>
  <c r="D635" i="4"/>
  <c r="C414" i="1"/>
  <c r="H1215" i="1"/>
  <c r="G1215" i="1"/>
  <c r="I21" i="3"/>
  <c r="D1046" i="1"/>
  <c r="E6" i="5"/>
  <c r="F6" i="5" s="1"/>
  <c r="H1408" i="1"/>
  <c r="G1408" i="1"/>
  <c r="H306" i="1"/>
  <c r="G306" i="1"/>
  <c r="H294" i="1"/>
  <c r="G294" i="1"/>
  <c r="G1154" i="1"/>
  <c r="H1154" i="1"/>
  <c r="E298" i="9"/>
  <c r="B299" i="9"/>
  <c r="H1047" i="1"/>
  <c r="G1047" i="1"/>
  <c r="H17" i="3"/>
  <c r="D289" i="4"/>
  <c r="F151" i="4"/>
  <c r="C147" i="1"/>
  <c r="H2" i="1"/>
  <c r="G1435" i="1"/>
  <c r="H1435" i="1"/>
  <c r="G102" i="1"/>
  <c r="H102" i="1"/>
  <c r="B297" i="9"/>
  <c r="E296" i="9"/>
  <c r="I10" i="3" s="1"/>
  <c r="G1183" i="1"/>
  <c r="H1183" i="1"/>
  <c r="H346" i="1"/>
  <c r="G346" i="1"/>
  <c r="H358" i="1"/>
  <c r="G358" i="1"/>
  <c r="D636" i="4"/>
  <c r="F528" i="4"/>
  <c r="C522" i="1"/>
  <c r="H78" i="1"/>
  <c r="G78" i="1"/>
  <c r="H478" i="1"/>
  <c r="G478" i="1"/>
  <c r="H1329" i="1"/>
  <c r="G1329" i="1"/>
  <c r="H9" i="3"/>
  <c r="G1436" i="1"/>
  <c r="H1436" i="1"/>
  <c r="G1065" i="1"/>
  <c r="H1065" i="1"/>
  <c r="F237" i="5"/>
  <c r="H23" i="3"/>
  <c r="C1214" i="1"/>
  <c r="D407" i="4"/>
  <c r="F298" i="4"/>
  <c r="C293" i="1"/>
  <c r="E291" i="4"/>
  <c r="D287" i="1" s="1"/>
  <c r="E413" i="4"/>
  <c r="D285" i="1"/>
  <c r="D408" i="4"/>
  <c r="F350" i="4"/>
  <c r="C345" i="1"/>
  <c r="E639" i="4"/>
  <c r="D407" i="1"/>
  <c r="G220" i="1"/>
  <c r="H220" i="1"/>
  <c r="H453" i="1"/>
  <c r="G453" i="1"/>
  <c r="F176" i="5"/>
  <c r="H22" i="3"/>
  <c r="D175" i="5"/>
  <c r="G276" i="9" s="1"/>
  <c r="C1153" i="1"/>
  <c r="H21" i="3"/>
  <c r="F68" i="5"/>
  <c r="C1046" i="1"/>
  <c r="H1423" i="1"/>
  <c r="G1423" i="1"/>
  <c r="H248" i="1"/>
  <c r="G248" i="1"/>
  <c r="G46" i="1"/>
  <c r="H46" i="1"/>
  <c r="H466" i="1"/>
  <c r="G466" i="1"/>
  <c r="H523" i="1"/>
  <c r="G523" i="1"/>
  <c r="H159" i="1"/>
  <c r="G159" i="1"/>
  <c r="G282" i="9"/>
  <c r="E282" i="9" s="1"/>
  <c r="B282" i="9" s="1"/>
  <c r="C984" i="1"/>
  <c r="H587" i="1"/>
  <c r="G587" i="1"/>
  <c r="H985" i="1" l="1"/>
  <c r="H345" i="1"/>
  <c r="G345" i="1"/>
  <c r="E640" i="4"/>
  <c r="E415" i="4"/>
  <c r="D410" i="1" s="1"/>
  <c r="D408" i="1"/>
  <c r="F407" i="4"/>
  <c r="C402" i="1"/>
  <c r="G1153" i="1"/>
  <c r="H1153" i="1"/>
  <c r="H1214" i="1"/>
  <c r="G1214" i="1"/>
  <c r="H8" i="3"/>
  <c r="G1046" i="1"/>
  <c r="H1046" i="1"/>
  <c r="F175" i="5"/>
  <c r="C1152" i="1"/>
  <c r="E414" i="4"/>
  <c r="D409" i="1" s="1"/>
  <c r="F408" i="4"/>
  <c r="C403" i="1"/>
  <c r="H293" i="1"/>
  <c r="G293" i="1"/>
  <c r="H407" i="1"/>
  <c r="G407" i="1"/>
  <c r="E641" i="4"/>
  <c r="D633" i="1"/>
  <c r="H522" i="1"/>
  <c r="G522" i="1"/>
  <c r="H147" i="1"/>
  <c r="G147" i="1"/>
  <c r="H276" i="9"/>
  <c r="E276" i="9" s="1"/>
  <c r="D984" i="1"/>
  <c r="H984" i="1" s="1"/>
  <c r="N3" i="9"/>
  <c r="I11" i="3"/>
  <c r="K3" i="9"/>
  <c r="I9" i="3"/>
  <c r="H414" i="1"/>
  <c r="G414" i="1"/>
  <c r="F636" i="4"/>
  <c r="C630" i="1"/>
  <c r="D413" i="4"/>
  <c r="D291" i="4"/>
  <c r="F289" i="4"/>
  <c r="C285" i="1"/>
  <c r="D290" i="4"/>
  <c r="F635" i="4"/>
  <c r="C629" i="1"/>
  <c r="F639" i="4"/>
  <c r="C633" i="1"/>
  <c r="H402" i="1" l="1"/>
  <c r="G402" i="1"/>
  <c r="E642" i="4"/>
  <c r="E645" i="4" s="1"/>
  <c r="D634" i="1"/>
  <c r="F290" i="4"/>
  <c r="C286" i="1"/>
  <c r="D640" i="4"/>
  <c r="D415" i="4"/>
  <c r="F413" i="4"/>
  <c r="C408" i="1"/>
  <c r="D414" i="4"/>
  <c r="E275" i="9"/>
  <c r="I8" i="3" s="1"/>
  <c r="B276" i="9"/>
  <c r="H285" i="1"/>
  <c r="G285" i="1"/>
  <c r="D635" i="1"/>
  <c r="G1152" i="1"/>
  <c r="H1152" i="1"/>
  <c r="G984" i="1"/>
  <c r="M3" i="9"/>
  <c r="H630" i="1"/>
  <c r="G630" i="1"/>
  <c r="H629" i="1"/>
  <c r="G629" i="1"/>
  <c r="H633" i="1"/>
  <c r="G633" i="1"/>
  <c r="F291" i="4"/>
  <c r="C287" i="1"/>
  <c r="H403" i="1"/>
  <c r="G403" i="1"/>
  <c r="I18" i="3" l="1"/>
  <c r="D639" i="1"/>
  <c r="F414" i="4"/>
  <c r="C409" i="1"/>
  <c r="D642" i="4"/>
  <c r="F640" i="4"/>
  <c r="C634" i="1"/>
  <c r="D641" i="4"/>
  <c r="E646" i="4"/>
  <c r="D636" i="1"/>
  <c r="H287" i="1"/>
  <c r="G287" i="1"/>
  <c r="H408" i="1"/>
  <c r="G408" i="1"/>
  <c r="H286" i="1"/>
  <c r="G286" i="1"/>
  <c r="F415" i="4"/>
  <c r="C410" i="1"/>
  <c r="F641" i="4" l="1"/>
  <c r="D645" i="4"/>
  <c r="C635" i="1"/>
  <c r="H409" i="1"/>
  <c r="G409" i="1"/>
  <c r="H410" i="1"/>
  <c r="G410" i="1"/>
  <c r="H634" i="1"/>
  <c r="G634" i="1"/>
  <c r="I19" i="3"/>
  <c r="D640" i="1"/>
  <c r="D646" i="4"/>
  <c r="F642" i="4"/>
  <c r="C636" i="1"/>
  <c r="H635" i="1" l="1"/>
  <c r="G635" i="1"/>
  <c r="H7" i="3"/>
  <c r="H18" i="3"/>
  <c r="F645" i="4"/>
  <c r="C639" i="1"/>
  <c r="H19" i="3"/>
  <c r="F646" i="4"/>
  <c r="C640" i="1"/>
  <c r="H636" i="1"/>
  <c r="G636" i="1"/>
  <c r="J3" i="9" l="1"/>
  <c r="I7" i="3"/>
  <c r="H639" i="1"/>
  <c r="G639" i="1"/>
  <c r="H640" i="1"/>
  <c r="G640" i="1"/>
  <c r="M272" i="9" l="1"/>
  <c r="L272" i="9"/>
  <c r="G18" i="9"/>
  <c r="H18" i="9"/>
  <c r="I5" i="9"/>
  <c r="K11" i="9"/>
  <c r="J17" i="9"/>
  <c r="G17" i="9"/>
  <c r="M16" i="9"/>
  <c r="J11" i="9"/>
  <c r="K7" i="9"/>
  <c r="J12" i="9"/>
  <c r="K8" i="9"/>
  <c r="J13" i="9"/>
  <c r="J6" i="9"/>
  <c r="I11" i="9"/>
  <c r="H17" i="9"/>
  <c r="J7" i="9"/>
  <c r="I12" i="9"/>
  <c r="I17" i="9"/>
  <c r="J8" i="9"/>
  <c r="G15" i="9"/>
  <c r="J9" i="9"/>
  <c r="H15" i="9"/>
  <c r="I7" i="9"/>
  <c r="K13" i="9"/>
  <c r="I8" i="9"/>
  <c r="M15" i="9"/>
  <c r="I13" i="9"/>
  <c r="I9" i="9"/>
  <c r="H16" i="9"/>
  <c r="J5" i="9"/>
  <c r="L16" i="9"/>
  <c r="F16" i="9" s="1"/>
  <c r="K9" i="9"/>
  <c r="L15" i="9"/>
  <c r="K10" i="9"/>
  <c r="G16" i="9"/>
  <c r="I6" i="9"/>
  <c r="K12" i="9"/>
  <c r="K5" i="9"/>
  <c r="J10" i="9"/>
  <c r="K6" i="9"/>
  <c r="E16" i="9" l="1"/>
  <c r="B16" i="9" s="1"/>
  <c r="E11" i="9"/>
  <c r="B11" i="9" s="1"/>
  <c r="E10" i="9"/>
  <c r="B10" i="9" s="1"/>
  <c r="E13" i="9"/>
  <c r="B13" i="9" s="1"/>
  <c r="E7" i="9"/>
  <c r="B7" i="9" s="1"/>
  <c r="E17" i="9"/>
  <c r="B17" i="9" s="1"/>
  <c r="F15" i="9"/>
  <c r="F14" i="9" s="1"/>
  <c r="E8" i="9"/>
  <c r="B8" i="9" s="1"/>
  <c r="E12" i="9"/>
  <c r="B12" i="9" s="1"/>
  <c r="E18" i="9"/>
  <c r="B18" i="9" s="1"/>
  <c r="E6" i="9"/>
  <c r="B6" i="9" s="1"/>
  <c r="E9" i="9"/>
  <c r="B9" i="9" s="1"/>
  <c r="E15" i="9"/>
  <c r="F272" i="9"/>
  <c r="E5" i="9"/>
  <c r="E14" i="9" l="1"/>
  <c r="B15" i="9"/>
  <c r="B5" i="9"/>
  <c r="E4" i="9"/>
  <c r="B272" i="9"/>
  <c r="F19"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<sst xmlns="http://schemas.openxmlformats.org/spreadsheetml/2006/main" count="4313" uniqueCount="3394">
  <si>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</si>
  <si>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</si>
  <si>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</si>
  <si>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</si>
  <si>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</si>
  <si>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</si>
  <si>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</si>
  <si>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</si>
  <si>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</si>
  <si>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</si>
  <si>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</si>
  <si>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</si>
  <si>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</si>
  <si>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</si>
  <si>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</si>
  <si>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</si>
  <si>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</si>
  <si>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</si>
  <si>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</si>
  <si>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</si>
  <si>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</si>
  <si>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</si>
  <si>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</si>
  <si>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</si>
  <si>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</si>
  <si>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</si>
  <si>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</si>
  <si>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</si>
  <si>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</si>
  <si>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</si>
  <si>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</si>
  <si>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RADOST</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</si>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</sst>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32873186</v>
      </c>
      <c r="D2" s="6">
        <f>'PR-RAS'!E6</f>
        <v>35303359.359999999</v>
      </c>
      <c r="E2" s="6">
        <v>0</v>
      </c>
      <c r="F2" s="6">
        <v>0</v>
      </c>
      <c r="G2" s="7">
        <f t="shared" ref="G2:G264" si="0">(B2/1000)*(C2*1+D2*2)</f>
        <v>103479.90472000001</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997531</v>
      </c>
      <c r="D46" s="1">
        <f>'PR-RAS'!E50</f>
        <v>1474080.9100000001</v>
      </c>
      <c r="E46" s="1">
        <v>0</v>
      </c>
      <c r="F46" s="1">
        <v>0</v>
      </c>
      <c r="G46" s="2">
        <f t="shared" si="0"/>
        <v>177556.17690000002</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8151</v>
      </c>
      <c r="D50" s="1">
        <f>'PR-RAS'!E54</f>
        <v>0</v>
      </c>
      <c r="E50" s="1">
        <v>0</v>
      </c>
      <c r="F50" s="1">
        <v>0</v>
      </c>
      <c r="G50" s="2">
        <f t="shared" si="0"/>
        <v>399.399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8151</v>
      </c>
      <c r="D51" s="1">
        <f>'PR-RAS'!E55</f>
        <v>0</v>
      </c>
      <c r="E51" s="1">
        <v>0</v>
      </c>
      <c r="F51" s="1">
        <v>0</v>
      </c>
      <c r="G51" s="2">
        <f t="shared" si="0"/>
        <v>407.55</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417440</v>
      </c>
      <c r="D64" s="1">
        <f>'PR-RAS'!E68</f>
        <v>432100</v>
      </c>
      <c r="E64" s="1">
        <v>0</v>
      </c>
      <c r="F64" s="1">
        <v>0</v>
      </c>
      <c r="G64" s="2">
        <f t="shared" si="0"/>
        <v>80743.320000000007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284181</v>
      </c>
      <c r="D65" s="1">
        <f>'PR-RAS'!E69</f>
        <v>416217.19</v>
      </c>
      <c r="E65" s="1">
        <v>0</v>
      </c>
      <c r="F65" s="1">
        <v>0</v>
      </c>
      <c r="G65" s="2">
        <f t="shared" si="0"/>
        <v>71463.384319999997</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133259</v>
      </c>
      <c r="D66" s="1">
        <f>'PR-RAS'!E70</f>
        <v>15882.81</v>
      </c>
      <c r="E66" s="1">
        <v>0</v>
      </c>
      <c r="F66" s="1">
        <v>0</v>
      </c>
      <c r="G66" s="2">
        <f t="shared" si="0"/>
        <v>10726.6003</v>
      </c>
      <c r="H66" s="2">
        <f t="shared" si="1"/>
        <v>0.19000000000050932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571940</v>
      </c>
      <c r="D70" s="1">
        <f>'PR-RAS'!E74</f>
        <v>1041980.91</v>
      </c>
      <c r="E70" s="1">
        <v>0</v>
      </c>
      <c r="F70" s="1">
        <v>0</v>
      </c>
      <c r="G70" s="2">
        <f t="shared" si="0"/>
        <v>183257.22558000003</v>
      </c>
      <c r="H70" s="2">
        <f t="shared" si="1"/>
        <v>8.999999996740371E-2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571940</v>
      </c>
      <c r="D71" s="1">
        <f>'PR-RAS'!E75</f>
        <v>1041980.91</v>
      </c>
      <c r="E71" s="1">
        <v>0</v>
      </c>
      <c r="F71" s="1">
        <v>0</v>
      </c>
      <c r="G71" s="2">
        <f t="shared" si="0"/>
        <v>185913.12740000003</v>
      </c>
      <c r="H71" s="2">
        <f t="shared" si="1"/>
        <v>8.999999996740371E-2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v>
      </c>
      <c r="D78" s="1">
        <f>'PR-RAS'!E82</f>
        <v>2</v>
      </c>
      <c r="E78" s="1">
        <v>0</v>
      </c>
      <c r="F78" s="1">
        <v>0</v>
      </c>
      <c r="G78" s="2">
        <f t="shared" si="0"/>
        <v>4.1580000000000004</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v>
      </c>
      <c r="D79" s="1">
        <f>'PR-RAS'!E83</f>
        <v>2</v>
      </c>
      <c r="E79" s="1">
        <v>0</v>
      </c>
      <c r="F79" s="1">
        <v>0</v>
      </c>
      <c r="G79" s="2">
        <f t="shared" si="0"/>
        <v>4.2119999999999997</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v>
      </c>
      <c r="D81" s="1">
        <f>'PR-RAS'!E85</f>
        <v>2</v>
      </c>
      <c r="E81" s="1">
        <v>0</v>
      </c>
      <c r="F81" s="1">
        <v>0</v>
      </c>
      <c r="G81" s="2">
        <f t="shared" si="0"/>
        <v>4.32</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6746907</v>
      </c>
      <c r="D102" s="1">
        <f>'PR-RAS'!E106</f>
        <v>7166112.6200000001</v>
      </c>
      <c r="E102" s="1">
        <v>0</v>
      </c>
      <c r="F102" s="1">
        <v>0</v>
      </c>
      <c r="G102" s="2">
        <f t="shared" si="0"/>
        <v>2128992.3562400006</v>
      </c>
      <c r="H102" s="2">
        <f t="shared" si="1"/>
        <v>0.37999999988824129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6746907</v>
      </c>
      <c r="D108" s="1">
        <f>'PR-RAS'!E112</f>
        <v>7166112.6200000001</v>
      </c>
      <c r="E108" s="1">
        <v>0</v>
      </c>
      <c r="F108" s="1">
        <v>0</v>
      </c>
      <c r="G108" s="2">
        <f t="shared" si="0"/>
        <v>2255467.1496800003</v>
      </c>
      <c r="H108" s="2">
        <f t="shared" si="1"/>
        <v>0.37999999988824129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6746907</v>
      </c>
      <c r="D113" s="1">
        <f>'PR-RAS'!E117</f>
        <v>7166112.6200000001</v>
      </c>
      <c r="E113" s="1">
        <v>0</v>
      </c>
      <c r="F113" s="1">
        <v>0</v>
      </c>
      <c r="G113" s="2">
        <f t="shared" si="0"/>
        <v>2360862.8108800002</v>
      </c>
      <c r="H113" s="2">
        <f t="shared" si="1"/>
        <v>0.37999999988824129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137754</v>
      </c>
      <c r="D120" s="1">
        <f>'PR-RAS'!E124</f>
        <v>137638.82</v>
      </c>
      <c r="E120" s="1">
        <v>0</v>
      </c>
      <c r="F120" s="1">
        <v>0</v>
      </c>
      <c r="G120" s="2">
        <f t="shared" si="0"/>
        <v>49150.765160000003</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137432</v>
      </c>
      <c r="D121" s="1">
        <f>'PR-RAS'!E125</f>
        <v>128572.98</v>
      </c>
      <c r="E121" s="1">
        <v>0</v>
      </c>
      <c r="F121" s="1">
        <v>0</v>
      </c>
      <c r="G121" s="2">
        <f t="shared" si="0"/>
        <v>47349.355199999991</v>
      </c>
      <c r="H121" s="2">
        <f t="shared" si="1"/>
        <v>2.0000000004074536E-2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137432</v>
      </c>
      <c r="D123" s="1">
        <f>'PR-RAS'!E127</f>
        <v>128572.98</v>
      </c>
      <c r="E123" s="1">
        <v>0</v>
      </c>
      <c r="F123" s="1">
        <v>0</v>
      </c>
      <c r="G123" s="2">
        <f t="shared" si="0"/>
        <v>48138.511119999996</v>
      </c>
      <c r="H123" s="2">
        <f t="shared" si="1"/>
        <v>2.0000000004074536E-2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322</v>
      </c>
      <c r="D124" s="1">
        <f>'PR-RAS'!E128</f>
        <v>9065.84</v>
      </c>
      <c r="E124" s="1">
        <v>0</v>
      </c>
      <c r="F124" s="1">
        <v>0</v>
      </c>
      <c r="G124" s="2">
        <f t="shared" si="0"/>
        <v>2269.8026399999999</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294</v>
      </c>
      <c r="D125" s="1">
        <f>'PR-RAS'!E129</f>
        <v>9065.84</v>
      </c>
      <c r="E125" s="1">
        <v>0</v>
      </c>
      <c r="F125" s="1">
        <v>0</v>
      </c>
      <c r="G125" s="2">
        <f t="shared" si="0"/>
        <v>2284.7843200000002</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v>
      </c>
      <c r="D126" s="1">
        <f>'PR-RAS'!E130</f>
        <v>0</v>
      </c>
      <c r="E126" s="1">
        <v>0</v>
      </c>
      <c r="F126" s="1">
        <v>0</v>
      </c>
      <c r="G126" s="2">
        <f t="shared" si="0"/>
        <v>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24990944</v>
      </c>
      <c r="D129" s="1">
        <f>'PR-RAS'!E133</f>
        <v>26525525.010000002</v>
      </c>
      <c r="E129" s="1">
        <v>0</v>
      </c>
      <c r="F129" s="1">
        <v>0</v>
      </c>
      <c r="G129" s="2">
        <f t="shared" si="0"/>
        <v>9989375.2345600016</v>
      </c>
      <c r="H129" s="2">
        <f t="shared" si="1"/>
        <v>1.0000001639127731E-2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24990944</v>
      </c>
      <c r="D130" s="1">
        <f>'PR-RAS'!E134</f>
        <v>26525525.010000002</v>
      </c>
      <c r="E130" s="1">
        <v>0</v>
      </c>
      <c r="F130" s="1">
        <v>0</v>
      </c>
      <c r="G130" s="2">
        <f t="shared" si="0"/>
        <v>10067417.228580002</v>
      </c>
      <c r="H130" s="2">
        <f t="shared" si="1"/>
        <v>1.0000001639127731E-2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24990944</v>
      </c>
      <c r="D131" s="1">
        <f>'PR-RAS'!E135</f>
        <v>26525525.010000002</v>
      </c>
      <c r="E131" s="1">
        <v>0</v>
      </c>
      <c r="F131" s="1">
        <v>0</v>
      </c>
      <c r="G131" s="2">
        <f t="shared" si="0"/>
        <v>10145459.222600002</v>
      </c>
      <c r="H131" s="2">
        <f t="shared" si="1"/>
        <v>1.0000001639127731E-2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32852746</v>
      </c>
      <c r="D147" s="1">
        <f>'PR-RAS'!E151</f>
        <v>35300827.5</v>
      </c>
      <c r="E147" s="1">
        <v>0</v>
      </c>
      <c r="F147" s="1">
        <v>0</v>
      </c>
      <c r="G147" s="2">
        <f t="shared" si="0"/>
        <v>15104342.545999998</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25475254</v>
      </c>
      <c r="D148" s="1">
        <f>'PR-RAS'!E152</f>
        <v>27986187.399999999</v>
      </c>
      <c r="E148" s="1">
        <v>0</v>
      </c>
      <c r="F148" s="1">
        <v>0</v>
      </c>
      <c r="G148" s="2">
        <f t="shared" si="0"/>
        <v>11972801.433599999</v>
      </c>
      <c r="H148" s="2">
        <f t="shared" si="1"/>
        <v>0.39999999850988388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20695148</v>
      </c>
      <c r="D149" s="1">
        <f>'PR-RAS'!E153</f>
        <v>22442579.66</v>
      </c>
      <c r="E149" s="1">
        <v>0</v>
      </c>
      <c r="F149" s="1">
        <v>0</v>
      </c>
      <c r="G149" s="2">
        <f t="shared" si="0"/>
        <v>9705885.48336</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20675022</v>
      </c>
      <c r="D150" s="1">
        <f>'PR-RAS'!E154</f>
        <v>22442324.789999999</v>
      </c>
      <c r="E150" s="1">
        <v>0</v>
      </c>
      <c r="F150" s="1">
        <v>0</v>
      </c>
      <c r="G150" s="2">
        <f t="shared" si="0"/>
        <v>9768391.0654199999</v>
      </c>
      <c r="H150" s="2">
        <f t="shared" si="1"/>
        <v>0.21000000089406967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20126</v>
      </c>
      <c r="D152" s="1">
        <f>'PR-RAS'!E156</f>
        <v>254.87</v>
      </c>
      <c r="E152" s="1">
        <v>0</v>
      </c>
      <c r="F152" s="1">
        <v>0</v>
      </c>
      <c r="G152" s="2">
        <f t="shared" si="0"/>
        <v>3115.99674</v>
      </c>
      <c r="H152" s="2">
        <f t="shared" si="1"/>
        <v>0.12999999999999545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1400809</v>
      </c>
      <c r="D154" s="1">
        <f>'PR-RAS'!E158</f>
        <v>1844520.5</v>
      </c>
      <c r="E154" s="1">
        <v>0</v>
      </c>
      <c r="F154" s="1">
        <v>0</v>
      </c>
      <c r="G154" s="2">
        <f t="shared" si="0"/>
        <v>778747.04999999993</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3379297</v>
      </c>
      <c r="D155" s="1">
        <f>'PR-RAS'!E159</f>
        <v>3699087.24</v>
      </c>
      <c r="E155" s="1">
        <v>0</v>
      </c>
      <c r="F155" s="1">
        <v>0</v>
      </c>
      <c r="G155" s="2">
        <f t="shared" si="0"/>
        <v>1659730.6079200001</v>
      </c>
      <c r="H155" s="2">
        <f t="shared" si="1"/>
        <v>0.24000000022351742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3379297</v>
      </c>
      <c r="D157" s="1">
        <f>'PR-RAS'!E161</f>
        <v>3699087.24</v>
      </c>
      <c r="E157" s="1">
        <v>0</v>
      </c>
      <c r="F157" s="1">
        <v>0</v>
      </c>
      <c r="G157" s="2">
        <f t="shared" si="0"/>
        <v>1681285.55088</v>
      </c>
      <c r="H157" s="2">
        <f t="shared" si="1"/>
        <v>0.24000000022351742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6970334</v>
      </c>
      <c r="D159" s="1">
        <f>'PR-RAS'!E163</f>
        <v>7267105.4199999999</v>
      </c>
      <c r="E159" s="1">
        <v>0</v>
      </c>
      <c r="F159" s="1">
        <v>0</v>
      </c>
      <c r="G159" s="2">
        <f t="shared" si="0"/>
        <v>3397718.0847200002</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1176979</v>
      </c>
      <c r="D160" s="1">
        <f>'PR-RAS'!E164</f>
        <v>1234944.9100000001</v>
      </c>
      <c r="E160" s="1">
        <v>0</v>
      </c>
      <c r="F160" s="1">
        <v>0</v>
      </c>
      <c r="G160" s="2">
        <f t="shared" si="0"/>
        <v>579852.14238000009</v>
      </c>
      <c r="H160" s="2">
        <f t="shared" si="1"/>
        <v>8.9999999850988388E-2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13229</v>
      </c>
      <c r="D161" s="1">
        <f>'PR-RAS'!E165</f>
        <v>52443.57</v>
      </c>
      <c r="E161" s="1">
        <v>0</v>
      </c>
      <c r="F161" s="1">
        <v>0</v>
      </c>
      <c r="G161" s="2">
        <f t="shared" si="0"/>
        <v>18898.582399999999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1095029</v>
      </c>
      <c r="D162" s="1">
        <f>'PR-RAS'!E166</f>
        <v>1083236</v>
      </c>
      <c r="E162" s="1">
        <v>0</v>
      </c>
      <c r="F162" s="1">
        <v>0</v>
      </c>
      <c r="G162" s="2">
        <f t="shared" si="0"/>
        <v>525101.66099999996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67425</v>
      </c>
      <c r="D163" s="1">
        <f>'PR-RAS'!E167</f>
        <v>97257.34</v>
      </c>
      <c r="E163" s="1">
        <v>0</v>
      </c>
      <c r="F163" s="1">
        <v>0</v>
      </c>
      <c r="G163" s="2">
        <f t="shared" si="0"/>
        <v>42434.228159999999</v>
      </c>
      <c r="H163" s="2">
        <f t="shared" si="1"/>
        <v>0.33999999999650754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1296</v>
      </c>
      <c r="D164" s="1">
        <f>'PR-RAS'!E168</f>
        <v>2008</v>
      </c>
      <c r="E164" s="1">
        <v>0</v>
      </c>
      <c r="F164" s="1">
        <v>0</v>
      </c>
      <c r="G164" s="2">
        <f t="shared" si="0"/>
        <v>865.85599999999999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3767166</v>
      </c>
      <c r="D165" s="1">
        <f>'PR-RAS'!E169</f>
        <v>4164805</v>
      </c>
      <c r="E165" s="1">
        <v>0</v>
      </c>
      <c r="F165" s="1">
        <v>0</v>
      </c>
      <c r="G165" s="2">
        <f t="shared" si="0"/>
        <v>1983871.2640000002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725176</v>
      </c>
      <c r="D166" s="1">
        <f>'PR-RAS'!E170</f>
        <v>799032.06</v>
      </c>
      <c r="E166" s="1">
        <v>0</v>
      </c>
      <c r="F166" s="1">
        <v>0</v>
      </c>
      <c r="G166" s="2">
        <f t="shared" si="0"/>
        <v>383334.61980000004</v>
      </c>
      <c r="H166" s="2">
        <f t="shared" si="1"/>
        <v>6.0000000055879354E-2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1804832</v>
      </c>
      <c r="D167" s="1">
        <f>'PR-RAS'!E171</f>
        <v>2056091.35</v>
      </c>
      <c r="E167" s="1">
        <v>0</v>
      </c>
      <c r="F167" s="1">
        <v>0</v>
      </c>
      <c r="G167" s="2">
        <f t="shared" si="0"/>
        <v>982224.44020000007</v>
      </c>
      <c r="H167" s="2">
        <f t="shared" si="1"/>
        <v>0.35000000009313226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998236</v>
      </c>
      <c r="D168" s="1">
        <f>'PR-RAS'!E172</f>
        <v>1085373.2</v>
      </c>
      <c r="E168" s="1">
        <v>0</v>
      </c>
      <c r="F168" s="1">
        <v>0</v>
      </c>
      <c r="G168" s="2">
        <f t="shared" si="0"/>
        <v>529220.06079999998</v>
      </c>
      <c r="H168" s="2">
        <f t="shared" si="1"/>
        <v>0.19999999995343387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102005</v>
      </c>
      <c r="D169" s="1">
        <f>'PR-RAS'!E173</f>
        <v>86410.38</v>
      </c>
      <c r="E169" s="1">
        <v>0</v>
      </c>
      <c r="F169" s="1">
        <v>0</v>
      </c>
      <c r="G169" s="2">
        <f t="shared" si="0"/>
        <v>46170.727680000004</v>
      </c>
      <c r="H169" s="2">
        <f t="shared" si="1"/>
        <v>0.38000000000465661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59721</v>
      </c>
      <c r="D170" s="1">
        <f>'PR-RAS'!E174</f>
        <v>77962.25</v>
      </c>
      <c r="E170" s="1">
        <v>0</v>
      </c>
      <c r="F170" s="1">
        <v>0</v>
      </c>
      <c r="G170" s="2">
        <f t="shared" si="0"/>
        <v>36444.089500000002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77196</v>
      </c>
      <c r="D172" s="1">
        <f>'PR-RAS'!E176</f>
        <v>59935.76</v>
      </c>
      <c r="E172" s="1">
        <v>0</v>
      </c>
      <c r="F172" s="1">
        <v>0</v>
      </c>
      <c r="G172" s="2">
        <f t="shared" si="0"/>
        <v>33698.545920000004</v>
      </c>
      <c r="H172" s="2">
        <f t="shared" si="1"/>
        <v>0.23999999999796273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1852203</v>
      </c>
      <c r="D173" s="1">
        <f>'PR-RAS'!E177</f>
        <v>1699909.34</v>
      </c>
      <c r="E173" s="1">
        <v>0</v>
      </c>
      <c r="F173" s="1">
        <v>0</v>
      </c>
      <c r="G173" s="2">
        <f t="shared" si="0"/>
        <v>903347.72895999986</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119796</v>
      </c>
      <c r="D174" s="1">
        <f>'PR-RAS'!E178</f>
        <v>115947.88</v>
      </c>
      <c r="E174" s="1">
        <v>0</v>
      </c>
      <c r="F174" s="1">
        <v>0</v>
      </c>
      <c r="G174" s="2">
        <f t="shared" si="0"/>
        <v>60842.674479999994</v>
      </c>
      <c r="H174" s="2">
        <f t="shared" si="1"/>
        <v>0.11999999999534339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687048</v>
      </c>
      <c r="D175" s="1">
        <f>'PR-RAS'!E179</f>
        <v>365096.82</v>
      </c>
      <c r="E175" s="1">
        <v>0</v>
      </c>
      <c r="F175" s="1">
        <v>0</v>
      </c>
      <c r="G175" s="2">
        <f t="shared" si="0"/>
        <v>246600.04536000002</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18374</v>
      </c>
      <c r="D176" s="1">
        <f>'PR-RAS'!E180</f>
        <v>28689.5</v>
      </c>
      <c r="E176" s="1">
        <v>0</v>
      </c>
      <c r="F176" s="1">
        <v>0</v>
      </c>
      <c r="G176" s="2">
        <f t="shared" si="0"/>
        <v>13256.775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308254</v>
      </c>
      <c r="D177" s="1">
        <f>'PR-RAS'!E181</f>
        <v>320214.28999999998</v>
      </c>
      <c r="E177" s="1">
        <v>0</v>
      </c>
      <c r="F177" s="1">
        <v>0</v>
      </c>
      <c r="G177" s="2">
        <f t="shared" si="0"/>
        <v>166968.13407999999</v>
      </c>
      <c r="H177" s="2">
        <f t="shared" si="1"/>
        <v>0.28999999997904524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3450</v>
      </c>
      <c r="D178" s="1">
        <f>'PR-RAS'!E182</f>
        <v>20163.900000000001</v>
      </c>
      <c r="E178" s="1">
        <v>0</v>
      </c>
      <c r="F178" s="1">
        <v>0</v>
      </c>
      <c r="G178" s="2">
        <f t="shared" si="0"/>
        <v>7748.6706000000004</v>
      </c>
      <c r="H178" s="2">
        <f t="shared" si="1"/>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215135</v>
      </c>
      <c r="D179" s="1">
        <f>'PR-RAS'!E183</f>
        <v>205928.33</v>
      </c>
      <c r="E179" s="1">
        <v>0</v>
      </c>
      <c r="F179" s="1">
        <v>0</v>
      </c>
      <c r="G179" s="2">
        <f t="shared" si="0"/>
        <v>111604.51547999997</v>
      </c>
      <c r="H179" s="2">
        <f t="shared" si="1"/>
        <v>0.32999999998719431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153358</v>
      </c>
      <c r="D180" s="1">
        <f>'PR-RAS'!E184</f>
        <v>163963.34</v>
      </c>
      <c r="E180" s="1">
        <v>0</v>
      </c>
      <c r="F180" s="1">
        <v>0</v>
      </c>
      <c r="G180" s="2">
        <f t="shared" si="0"/>
        <v>86149.957719999991</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88266</v>
      </c>
      <c r="D181" s="1">
        <f>'PR-RAS'!E185</f>
        <v>79426.55</v>
      </c>
      <c r="E181" s="1">
        <v>0</v>
      </c>
      <c r="F181" s="1">
        <v>0</v>
      </c>
      <c r="G181" s="2">
        <f t="shared" si="0"/>
        <v>44481.438000000002</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258522</v>
      </c>
      <c r="D182" s="1">
        <f>'PR-RAS'!E186</f>
        <v>400478.73</v>
      </c>
      <c r="E182" s="1">
        <v>0</v>
      </c>
      <c r="F182" s="1">
        <v>0</v>
      </c>
      <c r="G182" s="2">
        <f t="shared" si="0"/>
        <v>191765.78225999998</v>
      </c>
      <c r="H182" s="2">
        <f t="shared" si="1"/>
        <v>0.27000000001862645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287</v>
      </c>
      <c r="D183" s="1">
        <f>'PR-RAS'!E187</f>
        <v>250</v>
      </c>
      <c r="E183" s="1">
        <v>0</v>
      </c>
      <c r="F183" s="1">
        <v>0</v>
      </c>
      <c r="G183" s="2">
        <f t="shared" si="0"/>
        <v>143.23400000000001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173699</v>
      </c>
      <c r="D184" s="1">
        <f>'PR-RAS'!E188</f>
        <v>167196.16999999998</v>
      </c>
      <c r="E184" s="1">
        <v>0</v>
      </c>
      <c r="F184" s="1">
        <v>0</v>
      </c>
      <c r="G184" s="2">
        <f t="shared" si="0"/>
        <v>92980.715219999998</v>
      </c>
      <c r="H184" s="2">
        <f t="shared" si="1"/>
        <v>0.16999999998370185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48058</v>
      </c>
      <c r="D185" s="1">
        <f>'PR-RAS'!E189</f>
        <v>45264.09</v>
      </c>
      <c r="E185" s="1">
        <v>0</v>
      </c>
      <c r="F185" s="1">
        <v>0</v>
      </c>
      <c r="G185" s="2">
        <f t="shared" si="0"/>
        <v>25499.857119999997</v>
      </c>
      <c r="H185" s="2">
        <f t="shared" si="1"/>
        <v>8.999999999650754E-2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31560</v>
      </c>
      <c r="D186" s="1">
        <f>'PR-RAS'!E190</f>
        <v>31851.81</v>
      </c>
      <c r="E186" s="1">
        <v>0</v>
      </c>
      <c r="F186" s="1">
        <v>0</v>
      </c>
      <c r="G186" s="2">
        <f t="shared" si="0"/>
        <v>17623.769700000001</v>
      </c>
      <c r="H186" s="2">
        <f t="shared" si="1"/>
        <v>0.18999999999869033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2671</v>
      </c>
      <c r="D187" s="1">
        <f>'PR-RAS'!E191</f>
        <v>5704.37</v>
      </c>
      <c r="E187" s="1">
        <v>0</v>
      </c>
      <c r="F187" s="1">
        <v>0</v>
      </c>
      <c r="G187" s="2">
        <f t="shared" si="0"/>
        <v>2618.8316399999999</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91410</v>
      </c>
      <c r="D189" s="1">
        <f>'PR-RAS'!E193</f>
        <v>83775</v>
      </c>
      <c r="E189" s="1">
        <v>0</v>
      </c>
      <c r="F189" s="1">
        <v>0</v>
      </c>
      <c r="G189" s="2">
        <f t="shared" si="0"/>
        <v>48684.480000000003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600.9</v>
      </c>
      <c r="E191" s="1">
        <v>0</v>
      </c>
      <c r="F191" s="1">
        <v>0</v>
      </c>
      <c r="G191" s="2">
        <f t="shared" si="0"/>
        <v>228.34199999999998</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42832</v>
      </c>
      <c r="D192" s="1">
        <f>'PR-RAS'!E196</f>
        <v>47534.68</v>
      </c>
      <c r="E192" s="1">
        <v>0</v>
      </c>
      <c r="F192" s="1">
        <v>0</v>
      </c>
      <c r="G192" s="2">
        <f t="shared" si="0"/>
        <v>26339.159759999999</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42832</v>
      </c>
      <c r="D206" s="1">
        <f>'PR-RAS'!E210</f>
        <v>47534.68</v>
      </c>
      <c r="E206" s="1">
        <v>0</v>
      </c>
      <c r="F206" s="1">
        <v>0</v>
      </c>
      <c r="G206" s="2">
        <f t="shared" si="0"/>
        <v>28269.778799999996</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42832</v>
      </c>
      <c r="D207" s="1">
        <f>'PR-RAS'!E211</f>
        <v>47534.68</v>
      </c>
      <c r="E207" s="1">
        <v>0</v>
      </c>
      <c r="F207" s="1">
        <v>0</v>
      </c>
      <c r="G207" s="2">
        <f t="shared" si="0"/>
        <v>28407.680159999996</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364176</v>
      </c>
      <c r="D220" s="1">
        <f>'PR-RAS'!E224</f>
        <v>0</v>
      </c>
      <c r="E220" s="1">
        <v>0</v>
      </c>
      <c r="F220" s="1">
        <v>0</v>
      </c>
      <c r="G220" s="2">
        <f t="shared" si="0"/>
        <v>79754.543999999994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364176</v>
      </c>
      <c r="D243" s="1">
        <f>'PR-RAS'!E247</f>
        <v>0</v>
      </c>
      <c r="E243" s="1">
        <v>0</v>
      </c>
      <c r="F243" s="1">
        <v>0</v>
      </c>
      <c r="G243" s="2">
        <f t="shared" si="0"/>
        <v>88130.592000000004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364176</v>
      </c>
      <c r="D246" s="1">
        <f>'PR-RAS'!E250</f>
        <v>0</v>
      </c>
      <c r="E246" s="1">
        <v>0</v>
      </c>
      <c r="F246" s="1">
        <v>0</v>
      </c>
      <c r="G246" s="2">
        <f t="shared" si="0"/>
        <v>89223.12</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v>
      </c>
      <c r="D259" s="1">
        <f>'PR-RAS'!E263</f>
        <v>0</v>
      </c>
      <c r="E259" s="1">
        <v>0</v>
      </c>
      <c r="F259" s="1">
        <v>0</v>
      </c>
      <c r="G259" s="2">
        <f t="shared" si="0"/>
        <v>38.700000000000003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150</v>
      </c>
      <c r="D269" s="1">
        <f>'PR-RAS'!E273</f>
        <v>0</v>
      </c>
      <c r="E269" s="1">
        <v>0</v>
      </c>
      <c r="F269" s="1">
        <v>0</v>
      </c>
      <c r="G269" s="2">
        <f t="shared" si="8"/>
        <v>40.200000000000003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150</v>
      </c>
      <c r="D274" s="1">
        <f>'PR-RAS'!E278</f>
        <v>0</v>
      </c>
      <c r="E274" s="1">
        <v>0</v>
      </c>
      <c r="F274" s="1">
        <v>0</v>
      </c>
      <c r="G274" s="2">
        <f t="shared" si="8"/>
        <v>40.950000000000003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32852746</v>
      </c>
      <c r="D285" s="1">
        <f>'PR-RAS'!E289</f>
        <v>35300827.5</v>
      </c>
      <c r="E285" s="1">
        <v>0</v>
      </c>
      <c r="F285" s="1">
        <v>0</v>
      </c>
      <c r="G285" s="2">
        <f t="shared" si="8"/>
        <v>29381049.883999996</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20440</v>
      </c>
      <c r="D286" s="1">
        <f>'PR-RAS'!E290</f>
        <v>2531.859999999404</v>
      </c>
      <c r="E286" s="1">
        <v>0</v>
      </c>
      <c r="F286" s="1">
        <v>0</v>
      </c>
      <c r="G286" s="2">
        <f t="shared" si="8"/>
        <v>7268.5601999996597</v>
      </c>
      <c r="H286" s="2">
        <f t="shared" si="9"/>
        <v>0.14000000059604645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196985</v>
      </c>
      <c r="D288" s="1">
        <f>'PR-RAS'!E292</f>
        <v>0</v>
      </c>
      <c r="E288" s="1">
        <v>0</v>
      </c>
      <c r="F288" s="1">
        <v>0</v>
      </c>
      <c r="G288" s="2">
        <f t="shared" si="8"/>
        <v>56534.694999999992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21787.85</v>
      </c>
      <c r="E289" s="1">
        <v>0</v>
      </c>
      <c r="F289" s="1">
        <v>0</v>
      </c>
      <c r="G289" s="2">
        <f t="shared" si="8"/>
        <v>12549.801599999999</v>
      </c>
      <c r="H289" s="2">
        <f t="shared" si="9"/>
        <v>0.15000000000145519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282767</v>
      </c>
      <c r="D290" s="1">
        <f>'PR-RAS'!E294</f>
        <v>39984.410000000003</v>
      </c>
      <c r="E290" s="1">
        <v>0</v>
      </c>
      <c r="F290" s="1">
        <v>0</v>
      </c>
      <c r="G290" s="2">
        <f t="shared" si="8"/>
        <v>104830.65198</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239214</v>
      </c>
      <c r="D345" s="1">
        <f>'PR-RAS'!E350</f>
        <v>240616.22000000003</v>
      </c>
      <c r="E345" s="1">
        <v>0</v>
      </c>
      <c r="F345" s="1">
        <v>0</v>
      </c>
      <c r="G345" s="2">
        <f t="shared" si="8"/>
        <v>247833.57535999999</v>
      </c>
      <c r="H345" s="2">
        <f t="shared" si="9"/>
        <v>0.22000000003026798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239214</v>
      </c>
      <c r="D358" s="1">
        <f>'PR-RAS'!E363</f>
        <v>240616.22000000003</v>
      </c>
      <c r="E358" s="1">
        <v>0</v>
      </c>
      <c r="F358" s="1">
        <v>0</v>
      </c>
      <c r="G358" s="2">
        <f t="shared" si="8"/>
        <v>257199.37908000001</v>
      </c>
      <c r="H358" s="2">
        <f t="shared" si="9"/>
        <v>0.22000000003026798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239214</v>
      </c>
      <c r="D364" s="1">
        <f>'PR-RAS'!E369</f>
        <v>234669.97000000003</v>
      </c>
      <c r="E364" s="1">
        <v>0</v>
      </c>
      <c r="F364" s="1">
        <v>0</v>
      </c>
      <c r="G364" s="2">
        <f t="shared" si="8"/>
        <v>257205.08022</v>
      </c>
      <c r="H364" s="2">
        <f t="shared" si="9"/>
        <v>2.9999999969732016E-2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153118</v>
      </c>
      <c r="D365" s="1">
        <f>'PR-RAS'!E370</f>
        <v>127383.71</v>
      </c>
      <c r="E365" s="1">
        <v>0</v>
      </c>
      <c r="F365" s="1">
        <v>0</v>
      </c>
      <c r="G365" s="2">
        <f t="shared" si="8"/>
        <v>148470.29288000002</v>
      </c>
      <c r="H365" s="2">
        <f t="shared" si="9"/>
        <v>0.28999999999359716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863</v>
      </c>
      <c r="D366" s="1">
        <f>'PR-RAS'!E371</f>
        <v>2761</v>
      </c>
      <c r="E366" s="1">
        <v>0</v>
      </c>
      <c r="F366" s="1">
        <v>0</v>
      </c>
      <c r="G366" s="2">
        <f t="shared" si="8"/>
        <v>2330.5250000000001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42904</v>
      </c>
      <c r="D367" s="1">
        <f>'PR-RAS'!E372</f>
        <v>80437.179999999993</v>
      </c>
      <c r="E367" s="1">
        <v>0</v>
      </c>
      <c r="F367" s="1">
        <v>0</v>
      </c>
      <c r="G367" s="2">
        <f t="shared" si="8"/>
        <v>74582.879759999996</v>
      </c>
      <c r="H367" s="2">
        <f t="shared" si="9"/>
        <v>0.17999999999301508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4715</v>
      </c>
      <c r="D369" s="1">
        <f>'PR-RAS'!E374</f>
        <v>0</v>
      </c>
      <c r="E369" s="1">
        <v>0</v>
      </c>
      <c r="F369" s="1">
        <v>0</v>
      </c>
      <c r="G369" s="2">
        <f t="shared" si="8"/>
        <v>1735.12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5028</v>
      </c>
      <c r="D370" s="1">
        <f>'PR-RAS'!E375</f>
        <v>6424.98</v>
      </c>
      <c r="E370" s="1">
        <v>0</v>
      </c>
      <c r="F370" s="1">
        <v>0</v>
      </c>
      <c r="G370" s="2">
        <f t="shared" si="8"/>
        <v>6596.9672399999999</v>
      </c>
      <c r="H370" s="2">
        <f t="shared" si="9"/>
        <v>2.0000000000436557E-2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32586</v>
      </c>
      <c r="D371" s="1">
        <f>'PR-RAS'!E376</f>
        <v>17663.099999999999</v>
      </c>
      <c r="E371" s="1">
        <v>0</v>
      </c>
      <c r="F371" s="1">
        <v>0</v>
      </c>
      <c r="G371" s="2">
        <f t="shared" si="8"/>
        <v>25127.513999999999</v>
      </c>
      <c r="H371" s="2">
        <f t="shared" si="9"/>
        <v>9.9999999998544808E-2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5946.25</v>
      </c>
      <c r="E386" s="1">
        <v>0</v>
      </c>
      <c r="F386" s="1">
        <v>0</v>
      </c>
      <c r="G386" s="2">
        <f t="shared" si="8"/>
        <v>4578.6125000000002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5946.25</v>
      </c>
      <c r="E388" s="1">
        <v>0</v>
      </c>
      <c r="F388" s="1">
        <v>0</v>
      </c>
      <c r="G388" s="2">
        <f t="shared" si="8"/>
        <v>4602.3975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239214</v>
      </c>
      <c r="D403" s="1">
        <f>'PR-RAS'!E408</f>
        <v>240616.22000000003</v>
      </c>
      <c r="E403" s="1">
        <v>0</v>
      </c>
      <c r="F403" s="1">
        <v>0</v>
      </c>
      <c r="G403" s="2">
        <f t="shared" si="8"/>
        <v>289619.46888000006</v>
      </c>
      <c r="H403" s="2">
        <f t="shared" si="9"/>
        <v>0.22000000003026798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32873186</v>
      </c>
      <c r="D407" s="1">
        <f>'PR-RAS'!E412</f>
        <v>35303359.359999999</v>
      </c>
      <c r="E407" s="1">
        <v>0</v>
      </c>
      <c r="F407" s="1">
        <v>0</v>
      </c>
      <c r="G407" s="2">
        <f t="shared" si="8"/>
        <v>42012841.316320002</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33091960</v>
      </c>
      <c r="D408" s="1">
        <f>'PR-RAS'!E413</f>
        <v>35541443.719999999</v>
      </c>
      <c r="E408" s="1">
        <v>0</v>
      </c>
      <c r="F408" s="1">
        <v>0</v>
      </c>
      <c r="G408" s="2">
        <f t="shared" si="8"/>
        <v>42399162.908079997</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218774</v>
      </c>
      <c r="D410" s="1">
        <f>'PR-RAS'!E415</f>
        <v>238084.3599999994</v>
      </c>
      <c r="E410" s="1">
        <v>0</v>
      </c>
      <c r="F410" s="1">
        <v>0</v>
      </c>
      <c r="G410" s="2">
        <f t="shared" si="8"/>
        <v>284231.57247999951</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196985</v>
      </c>
      <c r="D411" s="1">
        <f>'PR-RAS'!E416</f>
        <v>0</v>
      </c>
      <c r="E411" s="1">
        <v>0</v>
      </c>
      <c r="F411" s="1">
        <v>0</v>
      </c>
      <c r="G411" s="2">
        <f t="shared" si="8"/>
        <v>80763.849999999991</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21787.85</v>
      </c>
      <c r="E412" s="1">
        <v>0</v>
      </c>
      <c r="F412" s="1">
        <v>0</v>
      </c>
      <c r="G412" s="2">
        <f t="shared" si="8"/>
        <v>17909.612699999998</v>
      </c>
      <c r="H412" s="2">
        <f t="shared" si="9"/>
        <v>0.15000000000145519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282767</v>
      </c>
      <c r="D413" s="1">
        <f>'PR-RAS'!E418</f>
        <v>39984.410000000003</v>
      </c>
      <c r="E413" s="1">
        <v>0</v>
      </c>
      <c r="F413" s="1">
        <v>0</v>
      </c>
      <c r="G413" s="2">
        <f t="shared" si="8"/>
        <v>149447.15784</v>
      </c>
      <c r="H413" s="2">
        <f t="shared" si="9"/>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32873186</v>
      </c>
      <c r="D633" s="1">
        <f>'PR-RAS'!E639</f>
        <v>35303359.359999999</v>
      </c>
      <c r="E633" s="1">
        <v>0</v>
      </c>
      <c r="F633" s="1">
        <v>0</v>
      </c>
      <c r="G633" s="2">
        <f t="shared" si="10"/>
        <v>65399299.783040002</v>
      </c>
      <c r="H633" s="2">
        <f t="shared" si="11"/>
        <v>0.35999999940395355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33091960</v>
      </c>
      <c r="D634" s="1">
        <f>'PR-RAS'!E640</f>
        <v>35541443.719999999</v>
      </c>
      <c r="E634" s="1">
        <v>0</v>
      </c>
      <c r="F634" s="1">
        <v>0</v>
      </c>
      <c r="G634" s="2">
        <f t="shared" si="10"/>
        <v>65942678.429519996</v>
      </c>
      <c r="H634" s="2">
        <f t="shared" si="11"/>
        <v>0.2800000011920929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218774</v>
      </c>
      <c r="D636" s="1">
        <f>'PR-RAS'!E642</f>
        <v>238084.3599999994</v>
      </c>
      <c r="E636" s="1">
        <v>0</v>
      </c>
      <c r="F636" s="1">
        <v>0</v>
      </c>
      <c r="G636" s="2">
        <f t="shared" si="10"/>
        <v>441288.62719999923</v>
      </c>
      <c r="H636" s="2">
        <f t="shared" si="11"/>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196985</v>
      </c>
      <c r="D637" s="1">
        <f>'PR-RAS'!E643</f>
        <v>0</v>
      </c>
      <c r="E637" s="1">
        <v>0</v>
      </c>
      <c r="F637" s="1">
        <v>0</v>
      </c>
      <c r="G637" s="2">
        <f t="shared" si="10"/>
        <v>125282.46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21787.85</v>
      </c>
      <c r="E638" s="1">
        <v>0</v>
      </c>
      <c r="F638" s="1">
        <v>0</v>
      </c>
      <c r="G638" s="2">
        <f t="shared" si="10"/>
        <v>27757.7209</v>
      </c>
      <c r="H638" s="2">
        <f t="shared" si="11"/>
        <v>0.15000000000145519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21789</v>
      </c>
      <c r="D640" s="1">
        <f>'PR-RAS'!E646</f>
        <v>259872.20999999941</v>
      </c>
      <c r="E640" s="1">
        <v>0</v>
      </c>
      <c r="F640" s="1">
        <v>0</v>
      </c>
      <c r="G640" s="2">
        <f t="shared" si="10"/>
        <v>346039.85537999921</v>
      </c>
      <c r="H640" s="2">
        <f t="shared" si="11"/>
        <v>0.20999999940977432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2113846.12</v>
      </c>
      <c r="D641" s="1">
        <f>'PR-RAS'!E647</f>
        <v>2271087.91</v>
      </c>
      <c r="E641" s="1">
        <v>0</v>
      </c>
      <c r="F641" s="1">
        <v>0</v>
      </c>
      <c r="G641" s="2">
        <f t="shared" si="10"/>
        <v>4259854.0416000001</v>
      </c>
      <c r="H641" s="2">
        <f t="shared" si="11"/>
        <v>0.2099999999627471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806725</v>
      </c>
      <c r="D642" s="1">
        <f>'PR-RAS'!E649</f>
        <v>750683.99</v>
      </c>
      <c r="E642" s="1">
        <v>0</v>
      </c>
      <c r="F642" s="1">
        <v>0</v>
      </c>
      <c r="G642" s="2">
        <f t="shared" si="10"/>
        <v>1479487.6001800001</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35147570</v>
      </c>
      <c r="D643" s="1">
        <f>'PR-RAS'!E650</f>
        <v>35849613.740000002</v>
      </c>
      <c r="E643" s="1">
        <v>0</v>
      </c>
      <c r="F643" s="1">
        <v>0</v>
      </c>
      <c r="G643" s="2">
        <f t="shared" si="10"/>
        <v>68595643.982160002</v>
      </c>
      <c r="H643" s="2">
        <f t="shared" si="11"/>
        <v>0.25999999791383743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35203611</v>
      </c>
      <c r="D644" s="1">
        <f>'PR-RAS'!E651</f>
        <v>36284999.460000001</v>
      </c>
      <c r="E644" s="1">
        <v>0</v>
      </c>
      <c r="F644" s="1">
        <v>0</v>
      </c>
      <c r="G644" s="2">
        <f t="shared" si="10"/>
        <v>69298431.178560004</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750684</v>
      </c>
      <c r="D645" s="1">
        <f>'PR-RAS'!E652</f>
        <v>315298.27000000328</v>
      </c>
      <c r="E645" s="1">
        <v>0</v>
      </c>
      <c r="F645" s="1">
        <v>0</v>
      </c>
      <c r="G645" s="2">
        <f t="shared" si="10"/>
        <v>889544.66776000429</v>
      </c>
      <c r="H645" s="2">
        <f t="shared" si="11"/>
        <v>0.27000000327825546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287</v>
      </c>
      <c r="D647" s="1">
        <f>'PR-RAS'!E654</f>
        <v>294</v>
      </c>
      <c r="E647" s="1">
        <v>0</v>
      </c>
      <c r="F647" s="1">
        <v>0</v>
      </c>
      <c r="G647" s="2">
        <f t="shared" si="10"/>
        <v>565.25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233</v>
      </c>
      <c r="D649" s="1">
        <f>'PR-RAS'!E656</f>
        <v>239</v>
      </c>
      <c r="E649" s="1">
        <v>0</v>
      </c>
      <c r="F649" s="1">
        <v>0</v>
      </c>
      <c r="G649" s="2">
        <f t="shared" si="10"/>
        <v>460.72800000000001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284181</v>
      </c>
      <c r="D668" s="1">
        <f>'PR-RAS'!E675</f>
        <v>416217.19</v>
      </c>
      <c r="E668" s="1">
        <v>0</v>
      </c>
      <c r="F668" s="1">
        <v>0</v>
      </c>
      <c r="G668" s="2">
        <f t="shared" si="10"/>
        <v>744782.45845999999</v>
      </c>
      <c r="H668" s="2">
        <f t="shared" si="11"/>
        <v>0.19000000000232831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133259</v>
      </c>
      <c r="D670" s="1">
        <f>'PR-RAS'!E677</f>
        <v>15882.81</v>
      </c>
      <c r="E670" s="1">
        <v>0</v>
      </c>
      <c r="F670" s="1">
        <v>0</v>
      </c>
      <c r="G670" s="2">
        <f t="shared" si="10"/>
        <v>110401.47078</v>
      </c>
      <c r="H670" s="2">
        <f t="shared" si="11"/>
        <v>0.19000000000050932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571940</v>
      </c>
      <c r="D687" s="1">
        <f>'PR-RAS'!E694</f>
        <v>1041980.91</v>
      </c>
      <c r="E687" s="1">
        <v>0</v>
      </c>
      <c r="F687" s="1">
        <v>0</v>
      </c>
      <c r="G687" s="2">
        <f t="shared" si="10"/>
        <v>1821948.6485200003</v>
      </c>
      <c r="H687" s="2">
        <f t="shared" si="11"/>
        <v>8.999999996740371E-2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6746907</v>
      </c>
      <c r="D703" s="1">
        <f>'PR-RAS'!E710</f>
        <v>7166112.6200000001</v>
      </c>
      <c r="E703" s="1">
        <v>0</v>
      </c>
      <c r="F703" s="1">
        <v>0</v>
      </c>
      <c r="G703" s="2">
        <f t="shared" si="10"/>
        <v>14797550.83248</v>
      </c>
      <c r="H703" s="2">
        <f t="shared" si="11"/>
        <v>0.37999999988824129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289926</v>
      </c>
      <c r="D709" s="1">
        <f>'PR-RAS'!E716</f>
        <v>310660.5</v>
      </c>
      <c r="E709" s="1">
        <v>0</v>
      </c>
      <c r="F709" s="1">
        <v>0</v>
      </c>
      <c r="G709" s="2">
        <f t="shared" si="10"/>
        <v>645162.87599999993</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69500</v>
      </c>
      <c r="D710" s="1">
        <f>'PR-RAS'!E717</f>
        <v>71500</v>
      </c>
      <c r="E710" s="1">
        <v>0</v>
      </c>
      <c r="F710" s="1">
        <v>0</v>
      </c>
      <c r="G710" s="2">
        <f t="shared" si="10"/>
        <v>150662.5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1095029</v>
      </c>
      <c r="D711" s="1">
        <f>'PR-RAS'!E718</f>
        <v>1083236</v>
      </c>
      <c r="E711" s="1">
        <v>0</v>
      </c>
      <c r="F711" s="1">
        <v>0</v>
      </c>
      <c r="G711" s="2">
        <f t="shared" si="10"/>
        <v>2315665.71</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96407</v>
      </c>
      <c r="D713" s="1">
        <f>'PR-RAS'!E720</f>
        <v>75588.649999999994</v>
      </c>
      <c r="E713" s="1">
        <v>0</v>
      </c>
      <c r="F713" s="1">
        <v>0</v>
      </c>
      <c r="G713" s="2">
        <f t="shared" si="10"/>
        <v>176280.02159999998</v>
      </c>
      <c r="H713" s="2">
        <f t="shared" si="11"/>
        <v>0.35000000000582077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138008</v>
      </c>
      <c r="D715" s="1">
        <f>'PR-RAS'!E722</f>
        <v>160963.34</v>
      </c>
      <c r="E715" s="1">
        <v>0</v>
      </c>
      <c r="F715" s="1">
        <v>0</v>
      </c>
      <c r="G715" s="2">
        <f t="shared" si="10"/>
        <v>328393.36151999998</v>
      </c>
      <c r="H715" s="2">
        <f t="shared" si="11"/>
        <v>0.33999999999650754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48058</v>
      </c>
      <c r="D718" s="1">
        <f>'PR-RAS'!E725</f>
        <v>45264.09</v>
      </c>
      <c r="E718" s="1">
        <v>0</v>
      </c>
      <c r="F718" s="1">
        <v>0</v>
      </c>
      <c r="G718" s="2">
        <f t="shared" si="10"/>
        <v>99366.291059999989</v>
      </c>
      <c r="H718" s="2">
        <f t="shared" si="11"/>
        <v>8.999999999650754E-2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21224</v>
      </c>
      <c r="D719" s="1">
        <f>'PR-RAS'!E726</f>
        <v>21224</v>
      </c>
      <c r="E719" s="1">
        <v>0</v>
      </c>
      <c r="F719" s="1">
        <v>0</v>
      </c>
      <c r="G719" s="2">
        <f t="shared" si="10"/>
        <v>45716.495999999999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20099473.430000003</v>
      </c>
      <c r="D984" s="6">
        <f>BILANCA!E6</f>
        <v>19261332.369999997</v>
      </c>
      <c r="E984" s="6">
        <v>0</v>
      </c>
      <c r="F984" s="6">
        <v>0</v>
      </c>
      <c r="G984" s="7">
        <f t="shared" ref="G984:G1241" si="22">B984/1000*C984+B984/500*D984</f>
        <v>58622.138169999998</v>
      </c>
      <c r="H984" s="7">
        <f t="shared" si="19"/>
        <v>0.80000000074505806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16844386.520000003</v>
      </c>
      <c r="D985" s="1">
        <f>BILANCA!E7</f>
        <v>16350005.879999999</v>
      </c>
      <c r="E985" s="1">
        <v>0</v>
      </c>
      <c r="F985" s="1">
        <v>0</v>
      </c>
      <c r="G985" s="2">
        <f t="shared" si="22"/>
        <v>99088.796560000003</v>
      </c>
      <c r="H985" s="2">
        <f t="shared" si="19"/>
        <v>0.59999999776482582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108569.58</v>
      </c>
      <c r="D986" s="1">
        <f>BILANCA!E8</f>
        <v>100309.58</v>
      </c>
      <c r="E986" s="1">
        <v>0</v>
      </c>
      <c r="F986" s="1">
        <v>0</v>
      </c>
      <c r="G986" s="2">
        <f t="shared" si="22"/>
        <v>927.56622000000004</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121430.95</v>
      </c>
      <c r="D988" s="1">
        <f>BILANCA!E10</f>
        <v>121430.95</v>
      </c>
      <c r="E988" s="1">
        <v>0</v>
      </c>
      <c r="F988" s="1">
        <v>0</v>
      </c>
      <c r="G988" s="2">
        <f t="shared" si="22"/>
        <v>1821.46425</v>
      </c>
      <c r="H988" s="2">
        <f t="shared" si="19"/>
        <v>0.10000000000582077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12861.37</v>
      </c>
      <c r="D989" s="1">
        <f>BILANCA!E11</f>
        <v>21121.37</v>
      </c>
      <c r="E989" s="1">
        <v>0</v>
      </c>
      <c r="F989" s="1">
        <v>0</v>
      </c>
      <c r="G989" s="2">
        <f t="shared" si="22"/>
        <v>330.62466000000001</v>
      </c>
      <c r="H989" s="2">
        <f t="shared" si="19"/>
        <v>0.73999999999978172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16735816.940000003</v>
      </c>
      <c r="D990" s="1">
        <f>BILANCA!E12</f>
        <v>16249696.299999999</v>
      </c>
      <c r="E990" s="1">
        <v>0</v>
      </c>
      <c r="F990" s="1">
        <v>0</v>
      </c>
      <c r="G990" s="2">
        <f t="shared" si="22"/>
        <v>344646.46678000002</v>
      </c>
      <c r="H990" s="2">
        <f t="shared" si="19"/>
        <v>0.35999999567866325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15169324.710000001</v>
      </c>
      <c r="D991" s="1">
        <f>BILANCA!E13</f>
        <v>14876988.970000001</v>
      </c>
      <c r="E991" s="1">
        <v>0</v>
      </c>
      <c r="F991" s="1">
        <v>0</v>
      </c>
      <c r="G991" s="2">
        <f t="shared" si="22"/>
        <v>359386.42119999998</v>
      </c>
      <c r="H991" s="2">
        <f t="shared" si="19"/>
        <v>0.31999999843537807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23338268.57</v>
      </c>
      <c r="D993" s="1">
        <f>BILANCA!E15</f>
        <v>23338268.57</v>
      </c>
      <c r="E993" s="1">
        <v>0</v>
      </c>
      <c r="F993" s="1">
        <v>0</v>
      </c>
      <c r="G993" s="2">
        <f t="shared" si="22"/>
        <v>700148.05709999998</v>
      </c>
      <c r="H993" s="2">
        <f t="shared" si="19"/>
        <v>0.85999999940395355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8168943.8600000003</v>
      </c>
      <c r="D996" s="1">
        <f>BILANCA!E18</f>
        <v>8461279.5999999996</v>
      </c>
      <c r="E996" s="1">
        <v>0</v>
      </c>
      <c r="F996" s="1">
        <v>0</v>
      </c>
      <c r="G996" s="2">
        <f t="shared" si="22"/>
        <v>326189.53977999999</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1484082.0700000022</v>
      </c>
      <c r="D997" s="1">
        <f>BILANCA!E19</f>
        <v>1301817.7199999988</v>
      </c>
      <c r="E997" s="1">
        <v>0</v>
      </c>
      <c r="F997" s="1">
        <v>0</v>
      </c>
      <c r="G997" s="2">
        <f t="shared" si="22"/>
        <v>57228.045140000002</v>
      </c>
      <c r="H997" s="2">
        <f t="shared" si="19"/>
        <v>0.35000000335276127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6022987.0300000003</v>
      </c>
      <c r="D998" s="1">
        <f>BILANCA!E20</f>
        <v>6067832.7599999998</v>
      </c>
      <c r="E998" s="1">
        <v>0</v>
      </c>
      <c r="F998" s="1">
        <v>0</v>
      </c>
      <c r="G998" s="2">
        <f t="shared" si="22"/>
        <v>272379.78824999998</v>
      </c>
      <c r="H998" s="2">
        <f t="shared" si="19"/>
        <v>0.27000000048428774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35044.26</v>
      </c>
      <c r="D999" s="1">
        <f>BILANCA!E21</f>
        <v>37805.26</v>
      </c>
      <c r="E999" s="1">
        <v>0</v>
      </c>
      <c r="F999" s="1">
        <v>0</v>
      </c>
      <c r="G999" s="2">
        <f t="shared" si="22"/>
        <v>1770.4764800000003</v>
      </c>
      <c r="H999" s="2">
        <f t="shared" si="19"/>
        <v>0.52000000000407454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1690151.44</v>
      </c>
      <c r="D1000" s="1">
        <f>BILANCA!E22</f>
        <v>1748386.63</v>
      </c>
      <c r="E1000" s="1">
        <v>0</v>
      </c>
      <c r="F1000" s="1">
        <v>0</v>
      </c>
      <c r="G1000" s="2">
        <f t="shared" si="22"/>
        <v>88177.719899999996</v>
      </c>
      <c r="H1000" s="2">
        <f t="shared" si="19"/>
        <v>0.81000000005587935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300462.11</v>
      </c>
      <c r="D1002" s="1">
        <f>BILANCA!E24</f>
        <v>295516.09000000003</v>
      </c>
      <c r="E1002" s="1">
        <v>0</v>
      </c>
      <c r="F1002" s="1">
        <v>0</v>
      </c>
      <c r="G1002" s="2">
        <f t="shared" si="22"/>
        <v>16938.391510000001</v>
      </c>
      <c r="H1002" s="2">
        <f t="shared" si="19"/>
        <v>0.20000000001164153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868005.69</v>
      </c>
      <c r="D1003" s="1">
        <f>BILANCA!E25</f>
        <v>861813.43</v>
      </c>
      <c r="E1003" s="1">
        <v>0</v>
      </c>
      <c r="F1003" s="1">
        <v>0</v>
      </c>
      <c r="G1003" s="2">
        <f t="shared" si="22"/>
        <v>51832.651000000005</v>
      </c>
      <c r="H1003" s="2">
        <f t="shared" si="19"/>
        <v>0.7400000001071021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1998041.64</v>
      </c>
      <c r="D1004" s="1">
        <f>BILANCA!E26</f>
        <v>1996272.26</v>
      </c>
      <c r="E1004" s="1">
        <v>0</v>
      </c>
      <c r="F1004" s="1">
        <v>0</v>
      </c>
      <c r="G1004" s="2">
        <f t="shared" si="22"/>
        <v>125802.30936</v>
      </c>
      <c r="H1004" s="2">
        <f t="shared" si="19"/>
        <v>0.62000000011175871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9430610.0999999996</v>
      </c>
      <c r="D1006" s="1">
        <f>BILANCA!E28</f>
        <v>9705808.7100000009</v>
      </c>
      <c r="E1006" s="1">
        <v>0</v>
      </c>
      <c r="F1006" s="1">
        <v>0</v>
      </c>
      <c r="G1006" s="2">
        <f t="shared" si="22"/>
        <v>663371.23296000005</v>
      </c>
      <c r="H1006" s="2">
        <f t="shared" si="19"/>
        <v>0.3899999987334013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66793</v>
      </c>
      <c r="D1007" s="1">
        <f>BILANCA!E29</f>
        <v>50094.75</v>
      </c>
      <c r="E1007" s="1">
        <v>0</v>
      </c>
      <c r="F1007" s="1">
        <v>0</v>
      </c>
      <c r="G1007" s="2">
        <f t="shared" si="22"/>
        <v>4007.58</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652864.44999999995</v>
      </c>
      <c r="D1008" s="1">
        <f>BILANCA!E30</f>
        <v>652864.44999999995</v>
      </c>
      <c r="E1008" s="1">
        <v>0</v>
      </c>
      <c r="F1008" s="1">
        <v>0</v>
      </c>
      <c r="G1008" s="2">
        <f t="shared" si="22"/>
        <v>48964.833749999998</v>
      </c>
      <c r="H1008" s="2">
        <f t="shared" si="19"/>
        <v>0.89999999990686774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586071.44999999995</v>
      </c>
      <c r="D1012" s="1">
        <f>BILANCA!E34</f>
        <v>602769.69999999995</v>
      </c>
      <c r="E1012" s="1">
        <v>0</v>
      </c>
      <c r="F1012" s="1">
        <v>0</v>
      </c>
      <c r="G1012" s="2">
        <f t="shared" si="22"/>
        <v>51956.714649999994</v>
      </c>
      <c r="H1012" s="2">
        <f t="shared" si="19"/>
        <v>0.75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15617.160000000003</v>
      </c>
      <c r="D1023" s="1">
        <f>BILANCA!E45</f>
        <v>20794.86</v>
      </c>
      <c r="E1023" s="1">
        <v>0</v>
      </c>
      <c r="F1023" s="1">
        <v>0</v>
      </c>
      <c r="G1023" s="2">
        <f t="shared" si="22"/>
        <v>2288.2752</v>
      </c>
      <c r="H1023" s="2">
        <f t="shared" si="19"/>
        <v>0.30000000000291038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66431.58</v>
      </c>
      <c r="D1025" s="1">
        <f>BILANCA!E47</f>
        <v>72377.83</v>
      </c>
      <c r="E1025" s="1">
        <v>0</v>
      </c>
      <c r="F1025" s="1">
        <v>0</v>
      </c>
      <c r="G1025" s="2">
        <f t="shared" si="22"/>
        <v>8869.8640799999994</v>
      </c>
      <c r="H1025" s="2">
        <f t="shared" si="19"/>
        <v>0.58999999999650754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50814.42</v>
      </c>
      <c r="D1028" s="1">
        <f>BILANCA!E50</f>
        <v>51582.97</v>
      </c>
      <c r="E1028" s="1">
        <v>0</v>
      </c>
      <c r="F1028" s="1">
        <v>0</v>
      </c>
      <c r="G1028" s="2">
        <f t="shared" si="22"/>
        <v>6929.1162000000004</v>
      </c>
      <c r="H1028" s="2">
        <f t="shared" si="19"/>
        <v>0.44999999999708962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2463865.17</v>
      </c>
      <c r="D1032" s="1">
        <f>BILANCA!E54</f>
        <v>2444144.9700000002</v>
      </c>
      <c r="E1032" s="1">
        <v>0</v>
      </c>
      <c r="F1032" s="1">
        <v>0</v>
      </c>
      <c r="G1032" s="2">
        <f t="shared" si="22"/>
        <v>360255.60039000004</v>
      </c>
      <c r="H1032" s="2">
        <f t="shared" si="19"/>
        <v>0.19999999972060323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2463865.17</v>
      </c>
      <c r="D1033" s="1">
        <f>BILANCA!E55</f>
        <v>2444144.9700000002</v>
      </c>
      <c r="E1033" s="1">
        <v>0</v>
      </c>
      <c r="F1033" s="1">
        <v>0</v>
      </c>
      <c r="G1033" s="2">
        <f t="shared" si="22"/>
        <v>367607.75550000003</v>
      </c>
      <c r="H1033" s="2">
        <f t="shared" si="19"/>
        <v>0.19999999972060323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3255086.91</v>
      </c>
      <c r="D1046" s="1">
        <f>BILANCA!E68</f>
        <v>2911326.49</v>
      </c>
      <c r="E1046" s="1">
        <v>0</v>
      </c>
      <c r="F1046" s="1">
        <v>0</v>
      </c>
      <c r="G1046" s="2">
        <f t="shared" si="22"/>
        <v>571897.61307000008</v>
      </c>
      <c r="H1046" s="2">
        <f t="shared" si="19"/>
        <v>0.58000000007450581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750684</v>
      </c>
      <c r="D1047" s="1">
        <f>BILANCA!E69</f>
        <v>315298.27</v>
      </c>
      <c r="E1047" s="1">
        <v>0</v>
      </c>
      <c r="F1047" s="1">
        <v>0</v>
      </c>
      <c r="G1047" s="2">
        <f t="shared" si="22"/>
        <v>88401.954559999998</v>
      </c>
      <c r="H1047" s="2">
        <f t="shared" si="19"/>
        <v>0.27000000001862645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745822.71999999997</v>
      </c>
      <c r="D1048" s="1">
        <f>BILANCA!E70</f>
        <v>315298.27</v>
      </c>
      <c r="E1048" s="1">
        <v>0</v>
      </c>
      <c r="F1048" s="1">
        <v>0</v>
      </c>
      <c r="G1048" s="2">
        <f t="shared" si="22"/>
        <v>89467.251900000003</v>
      </c>
      <c r="H1048" s="2">
        <f t="shared" si="19"/>
        <v>0.55000000004656613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745822.71999999997</v>
      </c>
      <c r="D1050" s="1">
        <f>BILANCA!E72</f>
        <v>315298.27</v>
      </c>
      <c r="E1050" s="1">
        <v>0</v>
      </c>
      <c r="F1050" s="1">
        <v>0</v>
      </c>
      <c r="G1050" s="2">
        <f t="shared" si="22"/>
        <v>92220.090420000008</v>
      </c>
      <c r="H1050" s="2">
        <f t="shared" si="19"/>
        <v>0.55000000004656613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4861.28</v>
      </c>
      <c r="D1054" s="1">
        <f>BILANCA!E76</f>
        <v>0</v>
      </c>
      <c r="E1054" s="1">
        <v>0</v>
      </c>
      <c r="F1054" s="1">
        <v>0</v>
      </c>
      <c r="G1054" s="2">
        <f t="shared" si="22"/>
        <v>345.15087999999997</v>
      </c>
      <c r="H1054" s="2">
        <f t="shared" si="19"/>
        <v>0.27999999999974534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107790.65</v>
      </c>
      <c r="D1056" s="1">
        <f>BILANCA!E78</f>
        <v>284955.90000000002</v>
      </c>
      <c r="E1056" s="1">
        <v>0</v>
      </c>
      <c r="F1056" s="1">
        <v>0</v>
      </c>
      <c r="G1056" s="2">
        <f t="shared" si="22"/>
        <v>49472.278849999995</v>
      </c>
      <c r="H1056" s="2">
        <f t="shared" si="19"/>
        <v>0.4499999999825377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17508.75</v>
      </c>
      <c r="D1061" s="1">
        <f>BILANCA!E83</f>
        <v>17419.03</v>
      </c>
      <c r="E1061" s="1">
        <v>0</v>
      </c>
      <c r="F1061" s="1">
        <v>0</v>
      </c>
      <c r="G1061" s="2">
        <f t="shared" si="22"/>
        <v>4083.0511799999999</v>
      </c>
      <c r="H1061" s="2">
        <f t="shared" si="19"/>
        <v>0.27999999999883585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23664.400000000001</v>
      </c>
      <c r="D1062" s="1">
        <f>BILANCA!E84</f>
        <v>28612.5</v>
      </c>
      <c r="E1062" s="1">
        <v>0</v>
      </c>
      <c r="F1062" s="1">
        <v>0</v>
      </c>
      <c r="G1062" s="2">
        <f t="shared" si="22"/>
        <v>6390.2626</v>
      </c>
      <c r="H1062" s="2">
        <f t="shared" si="19"/>
        <v>0.90000000000145519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66617.5</v>
      </c>
      <c r="D1064" s="1">
        <f>BILANCA!E86</f>
        <v>238924.37</v>
      </c>
      <c r="E1064" s="1">
        <v>0</v>
      </c>
      <c r="F1064" s="1">
        <v>0</v>
      </c>
      <c r="G1064" s="2">
        <f t="shared" si="22"/>
        <v>44101.765440000003</v>
      </c>
      <c r="H1064" s="2">
        <f t="shared" si="19"/>
        <v>0.86999999999534339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282766.14</v>
      </c>
      <c r="D1124" s="1">
        <f>BILANCA!E146</f>
        <v>39984.410000000033</v>
      </c>
      <c r="E1124" s="1">
        <v>0</v>
      </c>
      <c r="F1124" s="1">
        <v>0</v>
      </c>
      <c r="G1124" s="2">
        <f t="shared" si="22"/>
        <v>51145.629360000006</v>
      </c>
      <c r="H1124" s="2">
        <f t="shared" si="23"/>
        <v>0.55000000004656613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893247.72</v>
      </c>
      <c r="D1137" s="1">
        <f>BILANCA!E159</f>
        <v>934702.49</v>
      </c>
      <c r="E1137" s="1">
        <v>0</v>
      </c>
      <c r="F1137" s="1">
        <v>0</v>
      </c>
      <c r="G1137" s="2">
        <f t="shared" si="22"/>
        <v>425448.51579999999</v>
      </c>
      <c r="H1137" s="2">
        <f t="shared" si="23"/>
        <v>0.77000000001862645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610481.57999999996</v>
      </c>
      <c r="D1141" s="1">
        <f>BILANCA!E163</f>
        <v>894718.08</v>
      </c>
      <c r="E1141" s="1">
        <v>0</v>
      </c>
      <c r="F1141" s="1">
        <v>0</v>
      </c>
      <c r="G1141" s="2">
        <f t="shared" si="22"/>
        <v>379187.00292</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2113846.12</v>
      </c>
      <c r="D1148" s="1">
        <f>BILANCA!E170</f>
        <v>2271087.91</v>
      </c>
      <c r="E1148" s="1">
        <v>0</v>
      </c>
      <c r="F1148" s="1">
        <v>0</v>
      </c>
      <c r="G1148" s="2">
        <f t="shared" si="22"/>
        <v>1098243.6201000002</v>
      </c>
      <c r="H1148" s="2">
        <f t="shared" si="23"/>
        <v>0.2099999999627471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2113846.12</v>
      </c>
      <c r="D1151" s="1">
        <f>BILANCA!E173</f>
        <v>2271087.91</v>
      </c>
      <c r="E1151" s="1">
        <v>0</v>
      </c>
      <c r="F1151" s="1">
        <v>0</v>
      </c>
      <c r="G1151" s="2">
        <f t="shared" si="22"/>
        <v>1118211.6859200001</v>
      </c>
      <c r="H1151" s="2">
        <f t="shared" si="23"/>
        <v>0.2099999999627471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20099473.43</v>
      </c>
      <c r="D1152" s="1">
        <f>BILANCA!E175</f>
        <v>19261332.370000001</v>
      </c>
      <c r="E1152" s="1">
        <v>0</v>
      </c>
      <c r="F1152" s="1">
        <v>0</v>
      </c>
      <c r="G1152" s="2">
        <f t="shared" si="22"/>
        <v>9907141.3507300001</v>
      </c>
      <c r="H1152" s="2">
        <f t="shared" si="23"/>
        <v>0.80000000074505806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2994109.2900000005</v>
      </c>
      <c r="D1153" s="1">
        <f>BILANCA!E176</f>
        <v>3131214.2899999996</v>
      </c>
      <c r="E1153" s="1">
        <v>0</v>
      </c>
      <c r="F1153" s="1">
        <v>0</v>
      </c>
      <c r="G1153" s="2">
        <f t="shared" si="22"/>
        <v>1573611.4379</v>
      </c>
      <c r="H1153" s="2">
        <f t="shared" si="23"/>
        <v>0.58000000007450581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2966767.6400000006</v>
      </c>
      <c r="D1154" s="1">
        <f>BILANCA!E177</f>
        <v>3124163.3099999996</v>
      </c>
      <c r="E1154" s="1">
        <v>0</v>
      </c>
      <c r="F1154" s="1">
        <v>0</v>
      </c>
      <c r="G1154" s="2">
        <f t="shared" si="22"/>
        <v>1575781.11846</v>
      </c>
      <c r="H1154" s="2">
        <f t="shared" si="23"/>
        <v>0.66999999899417162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2275263.9700000002</v>
      </c>
      <c r="D1155" s="1">
        <f>BILANCA!E178</f>
        <v>2587368.2599999998</v>
      </c>
      <c r="E1155" s="1">
        <v>0</v>
      </c>
      <c r="F1155" s="1">
        <v>0</v>
      </c>
      <c r="G1155" s="2">
        <f t="shared" si="22"/>
        <v>1281400.0842799998</v>
      </c>
      <c r="H1155" s="2">
        <f t="shared" si="23"/>
        <v>0.28999999957159162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677630.89</v>
      </c>
      <c r="D1156" s="1">
        <f>BILANCA!E179</f>
        <v>520027.62</v>
      </c>
      <c r="E1156" s="1">
        <v>0</v>
      </c>
      <c r="F1156" s="1">
        <v>0</v>
      </c>
      <c r="G1156" s="2">
        <f t="shared" si="22"/>
        <v>297159.70048999996</v>
      </c>
      <c r="H1156" s="2">
        <f t="shared" si="23"/>
        <v>0.48999999999068677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4301.54</v>
      </c>
      <c r="D1157" s="1">
        <f>BILANCA!E180</f>
        <v>5487.26</v>
      </c>
      <c r="E1157" s="1">
        <v>0</v>
      </c>
      <c r="F1157" s="1">
        <v>0</v>
      </c>
      <c r="G1157" s="2">
        <f t="shared" si="22"/>
        <v>2658.0344399999999</v>
      </c>
      <c r="H1157" s="2">
        <f t="shared" si="23"/>
        <v>0.72000000000025466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4301.54</v>
      </c>
      <c r="D1160" s="1">
        <f>BILANCA!E183</f>
        <v>5487.26</v>
      </c>
      <c r="E1160" s="1">
        <v>0</v>
      </c>
      <c r="F1160" s="1">
        <v>0</v>
      </c>
      <c r="G1160" s="2">
        <f t="shared" si="22"/>
        <v>2703.8626199999999</v>
      </c>
      <c r="H1160" s="2">
        <f t="shared" si="23"/>
        <v>0.72000000000025466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9571.24</v>
      </c>
      <c r="D1165" s="1">
        <f>BILANCA!E188</f>
        <v>11280.17</v>
      </c>
      <c r="E1165" s="1">
        <v>0</v>
      </c>
      <c r="F1165" s="1">
        <v>0</v>
      </c>
      <c r="G1165" s="2">
        <f t="shared" si="22"/>
        <v>5847.9475600000005</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18007.5</v>
      </c>
      <c r="D1166" s="1">
        <f>BILANCA!E189</f>
        <v>0</v>
      </c>
      <c r="E1166" s="1">
        <v>0</v>
      </c>
      <c r="F1166" s="1">
        <v>0</v>
      </c>
      <c r="G1166" s="2">
        <f t="shared" si="22"/>
        <v>3295.3724999999999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9334.15</v>
      </c>
      <c r="D1211" s="1">
        <f>BILANCA!E234</f>
        <v>7050.98</v>
      </c>
      <c r="E1211" s="1">
        <v>0</v>
      </c>
      <c r="F1211" s="1">
        <v>0</v>
      </c>
      <c r="G1211" s="2">
        <f t="shared" si="22"/>
        <v>5343.4330799999998</v>
      </c>
      <c r="H1211" s="2">
        <f t="shared" si="23"/>
        <v>0.17000000000007276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9334.15</v>
      </c>
      <c r="D1213" s="1">
        <f>BILANCA!E236</f>
        <v>7050.98</v>
      </c>
      <c r="E1213" s="1">
        <v>0</v>
      </c>
      <c r="F1213" s="1">
        <v>0</v>
      </c>
      <c r="G1213" s="2">
        <f t="shared" si="22"/>
        <v>5390.3053</v>
      </c>
      <c r="H1213" s="2">
        <f t="shared" si="23"/>
        <v>0.17000000000007276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17105364.140000001</v>
      </c>
      <c r="D1214" s="1">
        <f>BILANCA!E237</f>
        <v>16130118.08</v>
      </c>
      <c r="E1214" s="1">
        <v>0</v>
      </c>
      <c r="F1214" s="1">
        <v>0</v>
      </c>
      <c r="G1214" s="2">
        <f t="shared" si="22"/>
        <v>11403453.669300001</v>
      </c>
      <c r="H1214" s="2">
        <f t="shared" si="23"/>
        <v>0.22000000067055225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16844386.52</v>
      </c>
      <c r="D1215" s="1">
        <f>BILANCA!E238</f>
        <v>16350005.880000001</v>
      </c>
      <c r="E1215" s="1">
        <v>0</v>
      </c>
      <c r="F1215" s="1">
        <v>0</v>
      </c>
      <c r="G1215" s="2">
        <f t="shared" si="22"/>
        <v>11494300.40096</v>
      </c>
      <c r="H1215" s="2">
        <f t="shared" si="23"/>
        <v>0.59999999962747097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16844386.52</v>
      </c>
      <c r="D1216" s="1">
        <f>BILANCA!E239</f>
        <v>16350005.880000001</v>
      </c>
      <c r="E1216" s="1">
        <v>0</v>
      </c>
      <c r="F1216" s="1">
        <v>0</v>
      </c>
      <c r="G1216" s="2">
        <f t="shared" si="22"/>
        <v>11543844.799240001</v>
      </c>
      <c r="H1216" s="2">
        <f t="shared" si="23"/>
        <v>0.59999999962747097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16844386.52</v>
      </c>
      <c r="D1217" s="1">
        <f>BILANCA!E240</f>
        <v>16350005.880000001</v>
      </c>
      <c r="E1217" s="1">
        <v>0</v>
      </c>
      <c r="F1217" s="1">
        <v>0</v>
      </c>
      <c r="G1217" s="2">
        <f t="shared" si="22"/>
        <v>11593389.197520001</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-21789</v>
      </c>
      <c r="D1222" s="1">
        <f>BILANCA!E245</f>
        <v>-259872.21000000002</v>
      </c>
      <c r="E1222" s="1">
        <v>0</v>
      </c>
      <c r="F1222" s="1">
        <v>0</v>
      </c>
      <c r="G1222" s="2">
        <f t="shared" si="22"/>
        <v>-129426.48738000001</v>
      </c>
      <c r="H1222" s="2">
        <f t="shared" si="23"/>
        <v>0.21000000002095476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84167</v>
      </c>
      <c r="D1223" s="1">
        <f>BILANCA!E246</f>
        <v>0</v>
      </c>
      <c r="E1223" s="1">
        <v>0</v>
      </c>
      <c r="F1223" s="1">
        <v>0</v>
      </c>
      <c r="G1223" s="2">
        <f t="shared" si="22"/>
        <v>20200.079999999998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84167</v>
      </c>
      <c r="D1224" s="1">
        <f>BILANCA!E247</f>
        <v>0</v>
      </c>
      <c r="E1224" s="1">
        <v>0</v>
      </c>
      <c r="F1224" s="1">
        <v>0</v>
      </c>
      <c r="G1224" s="2">
        <f t="shared" si="22"/>
        <v>20284.246999999999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105956</v>
      </c>
      <c r="D1227" s="1">
        <f>BILANCA!E250</f>
        <v>259872.21000000002</v>
      </c>
      <c r="E1227" s="1">
        <v>0</v>
      </c>
      <c r="F1227" s="1">
        <v>0</v>
      </c>
      <c r="G1227" s="2">
        <f t="shared" si="22"/>
        <v>152670.90248000002</v>
      </c>
      <c r="H1227" s="2">
        <f t="shared" si="23"/>
        <v>0.21000000002095476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13350.95</v>
      </c>
      <c r="E1228" s="1">
        <v>0</v>
      </c>
      <c r="F1228" s="1">
        <v>0</v>
      </c>
      <c r="G1228" s="2">
        <f t="shared" si="22"/>
        <v>6541.9655000000002</v>
      </c>
      <c r="H1228" s="2">
        <f t="shared" si="23"/>
        <v>4.9999999999272404E-2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105956</v>
      </c>
      <c r="D1229" s="1">
        <f>BILANCA!E252</f>
        <v>246521.26</v>
      </c>
      <c r="E1229" s="1">
        <v>0</v>
      </c>
      <c r="F1229" s="1">
        <v>0</v>
      </c>
      <c r="G1229" s="2">
        <f t="shared" si="22"/>
        <v>147353.63592</v>
      </c>
      <c r="H1229" s="2">
        <f t="shared" si="23"/>
        <v>0.26000000000931323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282766.62</v>
      </c>
      <c r="D1232" s="1">
        <f>BILANCA!E255</f>
        <v>39984.410000000003</v>
      </c>
      <c r="E1232" s="1">
        <v>0</v>
      </c>
      <c r="F1232" s="1">
        <v>0</v>
      </c>
      <c r="G1232" s="2">
        <f t="shared" si="22"/>
        <v>90321.124559999997</v>
      </c>
      <c r="H1232" s="2">
        <f t="shared" si="23"/>
        <v>0.79000000000814907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893247.72</v>
      </c>
      <c r="D1240" s="1">
        <f>BILANCA!E264</f>
        <v>934702.49</v>
      </c>
      <c r="E1240" s="1">
        <v>0</v>
      </c>
      <c r="F1240" s="1">
        <v>0</v>
      </c>
      <c r="G1240" s="2">
        <f t="shared" si="22"/>
        <v>710001.7439</v>
      </c>
      <c r="H1240" s="2">
        <f t="shared" si="23"/>
        <v>0.77000000001862645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55319.06</v>
      </c>
      <c r="D1244" s="1">
        <f>BILANCA!E268</f>
        <v>233796.03</v>
      </c>
      <c r="E1244" s="1">
        <v>0</v>
      </c>
      <c r="F1244" s="1">
        <v>0</v>
      </c>
      <c r="G1244" s="2">
        <f t="shared" si="24"/>
        <v>136479.80232000002</v>
      </c>
      <c r="H1244" s="2">
        <f t="shared" si="23"/>
        <v>8.999999999650754E-2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11298.44</v>
      </c>
      <c r="D1247" s="1">
        <f>BILANCA!E271</f>
        <v>5128.34</v>
      </c>
      <c r="E1247" s="1">
        <v>0</v>
      </c>
      <c r="F1247" s="1">
        <v>0</v>
      </c>
      <c r="G1247" s="2">
        <f t="shared" si="24"/>
        <v>5690.5516800000005</v>
      </c>
      <c r="H1247" s="2">
        <f t="shared" si="23"/>
        <v>0.78000000000065484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2966767.64</v>
      </c>
      <c r="D1264" s="1">
        <f>BILANCA!E288</f>
        <v>3124163.31</v>
      </c>
      <c r="E1264" s="1">
        <v>0</v>
      </c>
      <c r="F1264" s="1">
        <v>0</v>
      </c>
      <c r="G1264" s="2">
        <f t="shared" si="24"/>
        <v>2589441.4870600002</v>
      </c>
      <c r="H1264" s="2">
        <f t="shared" si="23"/>
        <v>0.66999999992549419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18007.5</v>
      </c>
      <c r="D1266" s="1">
        <f>BILANCA!E290</f>
        <v>0</v>
      </c>
      <c r="E1266" s="1">
        <v>0</v>
      </c>
      <c r="F1266" s="1">
        <v>0</v>
      </c>
      <c r="G1266" s="2">
        <f t="shared" si="24"/>
        <v>5096.1224999999995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9571.24</v>
      </c>
      <c r="D1274" s="1">
        <f>BILANCA!E298</f>
        <v>11280.17</v>
      </c>
      <c r="E1274" s="1">
        <v>0</v>
      </c>
      <c r="F1274" s="1">
        <v>0</v>
      </c>
      <c r="G1274" s="2">
        <f t="shared" si="24"/>
        <v>9350.2897799999992</v>
      </c>
      <c r="H1274" s="2">
        <f t="shared" si="23"/>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33091960</v>
      </c>
      <c r="D1408" s="1">
        <f>'RAS-funkcijski'!E114</f>
        <v>35541443.719999999</v>
      </c>
      <c r="E1408" s="1">
        <v>0</v>
      </c>
      <c r="F1408" s="1">
        <v>0</v>
      </c>
      <c r="G1408" s="2">
        <f t="shared" si="24"/>
        <v>11459233.2184</v>
      </c>
      <c r="H1408" s="2">
        <f t="shared" si="27"/>
        <v>0.2800000011920929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31525577</v>
      </c>
      <c r="D1409" s="1">
        <f>'RAS-funkcijski'!E115</f>
        <v>33735706.789999999</v>
      </c>
      <c r="E1409" s="1">
        <v>0</v>
      </c>
      <c r="F1409" s="1">
        <v>0</v>
      </c>
      <c r="G1409" s="2">
        <f t="shared" si="24"/>
        <v>10988665.95438</v>
      </c>
      <c r="H1409" s="2">
        <f t="shared" si="27"/>
        <v>0.21000000089406967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31525577</v>
      </c>
      <c r="D1410" s="1">
        <f>'RAS-funkcijski'!E116</f>
        <v>33735706.789999999</v>
      </c>
      <c r="E1410" s="1">
        <v>0</v>
      </c>
      <c r="F1410" s="1">
        <v>0</v>
      </c>
      <c r="G1410" s="2">
        <f t="shared" si="24"/>
        <v>11087662.94496</v>
      </c>
      <c r="H1410" s="2">
        <f t="shared" si="27"/>
        <v>0.21000000089406967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1566383</v>
      </c>
      <c r="D1420" s="1">
        <f>'RAS-funkcijski'!E126</f>
        <v>1805736.93</v>
      </c>
      <c r="E1420" s="1">
        <v>0</v>
      </c>
      <c r="F1420" s="1">
        <v>0</v>
      </c>
      <c r="G1420" s="2">
        <f t="shared" si="24"/>
        <v>631698.53691999998</v>
      </c>
      <c r="H1420" s="2">
        <f t="shared" si="27"/>
        <v>7.000000006519258E-2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33091960</v>
      </c>
      <c r="D1435" s="13">
        <f>'RAS-funkcijski'!E141</f>
        <v>35541443.719999999</v>
      </c>
      <c r="E1435" s="13">
        <v>0</v>
      </c>
      <c r="F1435" s="13">
        <v>0</v>
      </c>
      <c r="G1435" s="14">
        <f t="shared" si="24"/>
        <v>14271954.09928</v>
      </c>
      <c r="H1435" s="14">
        <f t="shared" si="27"/>
        <v>0.2800000011920929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2984774.46</v>
      </c>
      <c r="D1480" s="6"/>
      <c r="E1480" s="6">
        <v>0</v>
      </c>
      <c r="F1480" s="6">
        <v>0</v>
      </c>
      <c r="G1480" s="7">
        <f t="shared" ref="G1480:G1580" si="34">B1480/1000*C1480</f>
        <v>2984.7744600000001</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36228554.609999999</v>
      </c>
      <c r="D1481" s="1">
        <v>0</v>
      </c>
      <c r="E1481" s="1">
        <v>0</v>
      </c>
      <c r="F1481" s="1">
        <v>0</v>
      </c>
      <c r="G1481" s="2">
        <f t="shared" si="34"/>
        <v>72457.109219999998</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35987970.390000001</v>
      </c>
      <c r="D1483" s="1">
        <v>0</v>
      </c>
      <c r="E1483" s="1">
        <v>0</v>
      </c>
      <c r="F1483" s="1">
        <v>0</v>
      </c>
      <c r="G1483" s="2">
        <f t="shared" si="34"/>
        <v>143951.88156000001</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28695669.059999999</v>
      </c>
      <c r="D1484" s="1">
        <v>0</v>
      </c>
      <c r="E1484" s="1">
        <v>0</v>
      </c>
      <c r="F1484" s="1">
        <v>0</v>
      </c>
      <c r="G1484" s="2">
        <f t="shared" si="34"/>
        <v>143478.34529999999</v>
      </c>
      <c r="H1484" s="2">
        <f t="shared" si="35"/>
        <v>5.9999998658895493E-2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7158606.2000000002</v>
      </c>
      <c r="D1485" s="1">
        <v>0</v>
      </c>
      <c r="E1485" s="1">
        <v>0</v>
      </c>
      <c r="F1485" s="1">
        <v>0</v>
      </c>
      <c r="G1485" s="2">
        <f t="shared" si="34"/>
        <v>42951.637200000005</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47534.68</v>
      </c>
      <c r="D1486" s="1">
        <v>0</v>
      </c>
      <c r="E1486" s="1">
        <v>0</v>
      </c>
      <c r="F1486" s="1">
        <v>0</v>
      </c>
      <c r="G1486" s="2">
        <f t="shared" si="34"/>
        <v>332.74276000000003</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86160.45</v>
      </c>
      <c r="D1491" s="1">
        <v>0</v>
      </c>
      <c r="E1491" s="1">
        <v>0</v>
      </c>
      <c r="F1491" s="1">
        <v>0</v>
      </c>
      <c r="G1491" s="2">
        <f t="shared" si="34"/>
        <v>1033.9254000000001</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240584.22</v>
      </c>
      <c r="D1492" s="1">
        <v>0</v>
      </c>
      <c r="E1492" s="1">
        <v>0</v>
      </c>
      <c r="F1492" s="1">
        <v>0</v>
      </c>
      <c r="G1492" s="2">
        <f t="shared" si="34"/>
        <v>3127.5948599999997</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36089165.760000005</v>
      </c>
      <c r="D1499" s="1">
        <v>0</v>
      </c>
      <c r="E1499" s="1">
        <v>0</v>
      </c>
      <c r="F1499" s="1">
        <v>0</v>
      </c>
      <c r="G1499" s="2">
        <f t="shared" si="34"/>
        <v>721783.31520000007</v>
      </c>
      <c r="H1499" s="2">
        <f t="shared" si="35"/>
        <v>0.23999999463558197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35830574.040000007</v>
      </c>
      <c r="D1501" s="1">
        <v>0</v>
      </c>
      <c r="E1501" s="1">
        <v>0</v>
      </c>
      <c r="F1501" s="1">
        <v>0</v>
      </c>
      <c r="G1501" s="2">
        <f t="shared" si="34"/>
        <v>788272.62888000009</v>
      </c>
      <c r="H1501" s="2">
        <f t="shared" si="35"/>
        <v>4.0000006556510925E-2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28383564.09</v>
      </c>
      <c r="D1502" s="1">
        <v>0</v>
      </c>
      <c r="E1502" s="1">
        <v>0</v>
      </c>
      <c r="F1502" s="1">
        <v>0</v>
      </c>
      <c r="G1502" s="2">
        <f t="shared" si="34"/>
        <v>652821.97407</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7316209.4699999997</v>
      </c>
      <c r="D1503" s="1">
        <v>0</v>
      </c>
      <c r="E1503" s="1">
        <v>0</v>
      </c>
      <c r="F1503" s="1">
        <v>0</v>
      </c>
      <c r="G1503" s="2">
        <f t="shared" si="34"/>
        <v>175589.02728000001</v>
      </c>
      <c r="H1503" s="2">
        <f t="shared" si="35"/>
        <v>0.46999999973922968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46348.959999999999</v>
      </c>
      <c r="D1504" s="1">
        <v>0</v>
      </c>
      <c r="E1504" s="1">
        <v>0</v>
      </c>
      <c r="F1504" s="1">
        <v>0</v>
      </c>
      <c r="G1504" s="2">
        <f t="shared" si="34"/>
        <v>1158.7239999999999</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84451.520000000004</v>
      </c>
      <c r="D1509" s="1">
        <v>0</v>
      </c>
      <c r="E1509" s="1">
        <v>0</v>
      </c>
      <c r="F1509" s="1">
        <v>0</v>
      </c>
      <c r="G1509" s="2">
        <f t="shared" si="34"/>
        <v>2533.5455999999999</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258591.72</v>
      </c>
      <c r="D1510" s="1">
        <v>0</v>
      </c>
      <c r="E1510" s="1">
        <v>0</v>
      </c>
      <c r="F1510" s="1">
        <v>0</v>
      </c>
      <c r="G1510" s="2">
        <f t="shared" si="34"/>
        <v>8016.3433199999999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3124163.3099999949</v>
      </c>
      <c r="D1517" s="1">
        <v>0</v>
      </c>
      <c r="E1517" s="1">
        <v>0</v>
      </c>
      <c r="F1517" s="1">
        <v>0</v>
      </c>
      <c r="G1517" s="2">
        <f t="shared" si="34"/>
        <v>118718.2057799998</v>
      </c>
      <c r="H1517" s="2">
        <f t="shared" si="35"/>
        <v>0.30999999493360519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3124163.31</v>
      </c>
      <c r="D1576" s="1">
        <v>0</v>
      </c>
      <c r="E1576" s="1">
        <v>0</v>
      </c>
      <c r="F1576" s="1">
        <v>0</v>
      </c>
      <c r="G1576" s="2">
        <f t="shared" si="34"/>
        <v>303043.84107000002</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3124163.31</v>
      </c>
      <c r="D1578" s="1">
        <v>0</v>
      </c>
      <c r="E1578" s="1">
        <v>0</v>
      </c>
      <c r="F1578" s="1">
        <v>0</v>
      </c>
      <c r="G1578" s="2">
        <f t="shared" si="34"/>
        <v>309292.16769000003</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29726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32873186</v>
      </c>
      <c r="I16" s="172">
        <f>'PR-RAS'!E6</f>
        <v>35303359.359999999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32852746</v>
      </c>
      <c r="I17" s="172">
        <f>'PR-RAS'!E151</f>
        <v>35300827.5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21789</v>
      </c>
      <c r="I19" s="173">
        <f>'PR-RAS'!E646</f>
        <v>259872.20999999941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16844386.520000003</v>
      </c>
      <c r="I20" s="175">
        <f>BILANCA!E7</f>
        <v>16350005.879999999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3255086.91</v>
      </c>
      <c r="I21" s="177">
        <f>BILANCA!E68</f>
        <v>2911326.49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2994109.2900000005</v>
      </c>
      <c r="I22" s="177">
        <f>BILANCA!E176</f>
        <v>3131214.2899999996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17105364.140000001</v>
      </c>
      <c r="I23" s="179">
        <f>BILANCA!E237</f>
        <v>16130118.08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33091960</v>
      </c>
      <c r="I27" s="177">
        <f>'RAS-funkcijski'!E114</f>
        <v>35541443.719999999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33091960</v>
      </c>
      <c r="I28" s="181">
        <f>'RAS-funkcijski'!E141</f>
        <v>35541443.719999999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2984774.46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3124163.3099999949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3124163.31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31" zoomScaleNormal="100" workbookViewId="0">
      <selection activeCell="C413" sqref="C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32873186</v>
      </c>
      <c r="E6" s="53">
        <f>E7+E44+E50+E82+E106+E124+E133+E139</f>
        <v>35303359.359999999</v>
      </c>
      <c r="F6" s="54">
        <f t="shared" ref="F6:F131" si="0">IF(D6&lt;&gt;0,IF(E6/D6&gt;=100,"&gt;&gt;100",E6/D6*100),"-")</f>
        <v>107.3925702242551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997531</v>
      </c>
      <c r="E50" s="53">
        <f>E51+E54+E59+E62+E65+E68+E71+E74+E77</f>
        <v>1474080.9100000001</v>
      </c>
      <c r="F50" s="54">
        <f t="shared" si="0"/>
        <v>147.77294239477271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8151</v>
      </c>
      <c r="E54" s="53">
        <f t="shared" si="11"/>
        <v>0</v>
      </c>
      <c r="F54" s="54">
        <f t="shared" si="0"/>
        <v>0</v>
      </c>
    </row>
    <row r="55" spans="1:6" ht="12.75" customHeight="1" x14ac:dyDescent="0.2">
      <c r="A55" s="55">
        <v>6321</v>
      </c>
      <c r="B55" s="88" t="s">
        <v>153</v>
      </c>
      <c r="C55" s="52" t="s">
        <v>154</v>
      </c>
      <c r="D55" s="244">
        <v>8151</v>
      </c>
      <c r="E55" s="244"/>
      <c r="F55" s="54">
        <f t="shared" si="0"/>
        <v>0</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417440</v>
      </c>
      <c r="E68" s="53">
        <f t="shared" si="15"/>
        <v>432100</v>
      </c>
      <c r="F68" s="54">
        <f t="shared" si="0"/>
        <v>103.51188194710616</v>
      </c>
    </row>
    <row r="69" spans="1:6" ht="12.75" customHeight="1" x14ac:dyDescent="0.2">
      <c r="A69" s="55" t="s">
        <v>181</v>
      </c>
      <c r="B69" s="87" t="s">
        <v>182</v>
      </c>
      <c r="C69" s="52" t="s">
        <v>181</v>
      </c>
      <c r="D69" s="244">
        <v>284181</v>
      </c>
      <c r="E69" s="244">
        <v>416217.19</v>
      </c>
      <c r="F69" s="54">
        <f t="shared" si="0"/>
        <v>146.46200484902226</v>
      </c>
    </row>
    <row r="70" spans="1:6" ht="24" x14ac:dyDescent="0.2">
      <c r="A70" s="55" t="s">
        <v>183</v>
      </c>
      <c r="B70" s="87" t="s">
        <v>184</v>
      </c>
      <c r="C70" s="52" t="s">
        <v>183</v>
      </c>
      <c r="D70" s="244">
        <v>133259</v>
      </c>
      <c r="E70" s="244">
        <v>15882.81</v>
      </c>
      <c r="F70" s="54">
        <f t="shared" si="0"/>
        <v>11.918752204353927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571940</v>
      </c>
      <c r="E74" s="53">
        <f t="shared" si="17"/>
        <v>1041980.91</v>
      </c>
      <c r="F74" s="54">
        <f t="shared" si="0"/>
        <v>182.18360492359338</v>
      </c>
    </row>
    <row r="75" spans="1:6" ht="12.75" customHeight="1" x14ac:dyDescent="0.2">
      <c r="A75" s="55" t="s">
        <v>193</v>
      </c>
      <c r="B75" s="87" t="s">
        <v>194</v>
      </c>
      <c r="C75" s="52" t="s">
        <v>193</v>
      </c>
      <c r="D75" s="244">
        <v>571940</v>
      </c>
      <c r="E75" s="244">
        <v>1041980.91</v>
      </c>
      <c r="F75" s="54">
        <f t="shared" si="0"/>
        <v>182.18360492359338</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50</v>
      </c>
      <c r="E82" s="53">
        <f t="shared" si="19"/>
        <v>2</v>
      </c>
      <c r="F82" s="54">
        <f t="shared" si="0"/>
        <v>4</v>
      </c>
    </row>
    <row r="83" spans="1:6" ht="12.75" customHeight="1" x14ac:dyDescent="0.2">
      <c r="A83" s="55">
        <v>641</v>
      </c>
      <c r="B83" s="87" t="s">
        <v>209</v>
      </c>
      <c r="C83" s="52" t="s">
        <v>210</v>
      </c>
      <c r="D83" s="53">
        <f t="shared" ref="D83:E83" si="20">SUM(D84:D90)</f>
        <v>50</v>
      </c>
      <c r="E83" s="53">
        <f t="shared" si="20"/>
        <v>2</v>
      </c>
      <c r="F83" s="54">
        <f t="shared" si="0"/>
        <v>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50</v>
      </c>
      <c r="E85" s="244">
        <v>2</v>
      </c>
      <c r="F85" s="54">
        <f t="shared" si="0"/>
        <v>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6746907</v>
      </c>
      <c r="E106" s="53">
        <f t="shared" si="23"/>
        <v>7166112.6200000001</v>
      </c>
      <c r="F106" s="54">
        <f t="shared" si="0"/>
        <v>106.21330070208468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6746907</v>
      </c>
      <c r="E112" s="53">
        <f t="shared" si="25"/>
        <v>7166112.6200000001</v>
      </c>
      <c r="F112" s="54">
        <f t="shared" si="0"/>
        <v>106.21330070208468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6746907</v>
      </c>
      <c r="E117" s="244">
        <v>7166112.6200000001</v>
      </c>
      <c r="F117" s="54">
        <f t="shared" si="0"/>
        <v>106.21330070208468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137754</v>
      </c>
      <c r="E124" s="53">
        <f t="shared" si="27"/>
        <v>137638.82</v>
      </c>
      <c r="F124" s="54">
        <f t="shared" si="0"/>
        <v>99.916387182949322</v>
      </c>
    </row>
    <row r="125" spans="1:6" ht="12.75" customHeight="1" x14ac:dyDescent="0.2">
      <c r="A125" s="55">
        <v>661</v>
      </c>
      <c r="B125" s="88" t="s">
        <v>293</v>
      </c>
      <c r="C125" s="52" t="s">
        <v>294</v>
      </c>
      <c r="D125" s="53">
        <f t="shared" ref="D125:E125" si="28">SUM(D126:D127)</f>
        <v>137432</v>
      </c>
      <c r="E125" s="53">
        <f t="shared" si="28"/>
        <v>128572.98</v>
      </c>
      <c r="F125" s="54">
        <f t="shared" si="0"/>
        <v>93.553888468478945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137432</v>
      </c>
      <c r="E127" s="244">
        <v>128572.98</v>
      </c>
      <c r="F127" s="54">
        <f t="shared" si="0"/>
        <v>93.553888468478945</v>
      </c>
    </row>
    <row r="128" spans="1:6" ht="24" x14ac:dyDescent="0.2">
      <c r="A128" s="55">
        <v>663</v>
      </c>
      <c r="B128" s="233" t="s">
        <v>299</v>
      </c>
      <c r="C128" s="52" t="s">
        <v>300</v>
      </c>
      <c r="D128" s="53">
        <f t="shared" ref="D128:E128" si="29">SUM(D129:D132)</f>
        <v>322</v>
      </c>
      <c r="E128" s="53">
        <f t="shared" si="29"/>
        <v>9065.84</v>
      </c>
      <c r="F128" s="54">
        <f t="shared" si="0"/>
        <v>2815.478260869565</v>
      </c>
    </row>
    <row r="129" spans="1:6" ht="12.75" customHeight="1" x14ac:dyDescent="0.2">
      <c r="A129" s="55">
        <v>6631</v>
      </c>
      <c r="B129" s="88" t="s">
        <v>301</v>
      </c>
      <c r="C129" s="52" t="s">
        <v>302</v>
      </c>
      <c r="D129" s="244">
        <v>294</v>
      </c>
      <c r="E129" s="244">
        <v>9065.84</v>
      </c>
      <c r="F129" s="54">
        <f t="shared" si="0"/>
        <v>3083.6190476190477</v>
      </c>
    </row>
    <row r="130" spans="1:6" ht="12.75" customHeight="1" x14ac:dyDescent="0.2">
      <c r="A130" s="55">
        <v>6632</v>
      </c>
      <c r="B130" s="234" t="s">
        <v>303</v>
      </c>
      <c r="C130" s="52" t="s">
        <v>304</v>
      </c>
      <c r="D130" s="244">
        <v>28</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24990944</v>
      </c>
      <c r="E133" s="53">
        <f t="shared" si="30"/>
        <v>26525525.010000002</v>
      </c>
      <c r="F133" s="54">
        <f t="shared" ref="F133:F223" si="31">IF(D133&lt;&gt;0,IF(E133/D133&gt;=100,"&gt;&gt;100",E133/D133*100),"-")</f>
        <v>106.14054839224963</v>
      </c>
    </row>
    <row r="134" spans="1:6" ht="24" x14ac:dyDescent="0.2">
      <c r="A134" s="55">
        <v>671</v>
      </c>
      <c r="B134" s="234" t="s">
        <v>311</v>
      </c>
      <c r="C134" s="52" t="s">
        <v>312</v>
      </c>
      <c r="D134" s="53">
        <f t="shared" ref="D134:E134" si="32">SUM(D135:D137)</f>
        <v>24990944</v>
      </c>
      <c r="E134" s="53">
        <f t="shared" si="32"/>
        <v>26525525.010000002</v>
      </c>
      <c r="F134" s="54">
        <f t="shared" si="31"/>
        <v>106.14054839224963</v>
      </c>
    </row>
    <row r="135" spans="1:6" ht="12.75" customHeight="1" x14ac:dyDescent="0.2">
      <c r="A135" s="55">
        <v>6711</v>
      </c>
      <c r="B135" s="87" t="s">
        <v>313</v>
      </c>
      <c r="C135" s="52" t="s">
        <v>314</v>
      </c>
      <c r="D135" s="244">
        <v>24990944</v>
      </c>
      <c r="E135" s="244">
        <v>26525525.010000002</v>
      </c>
      <c r="F135" s="54">
        <f t="shared" si="31"/>
        <v>106.14054839224963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32852746</v>
      </c>
      <c r="E151" s="53">
        <f t="shared" si="35"/>
        <v>35300827.5</v>
      </c>
      <c r="F151" s="54">
        <f t="shared" si="31"/>
        <v>107.45167999046413</v>
      </c>
    </row>
    <row r="152" spans="1:6" ht="12.75" customHeight="1" x14ac:dyDescent="0.2">
      <c r="A152" s="55">
        <v>31</v>
      </c>
      <c r="B152" s="87" t="s">
        <v>346</v>
      </c>
      <c r="C152" s="52" t="s">
        <v>347</v>
      </c>
      <c r="D152" s="53">
        <f t="shared" ref="D152:E152" si="36">D153+D158+D159</f>
        <v>25475254</v>
      </c>
      <c r="E152" s="53">
        <f t="shared" si="36"/>
        <v>27986187.399999999</v>
      </c>
      <c r="F152" s="54">
        <f t="shared" si="31"/>
        <v>109.85636257051648</v>
      </c>
    </row>
    <row r="153" spans="1:6" ht="12.75" customHeight="1" x14ac:dyDescent="0.2">
      <c r="A153" s="55">
        <v>311</v>
      </c>
      <c r="B153" s="87" t="s">
        <v>348</v>
      </c>
      <c r="C153" s="52" t="s">
        <v>349</v>
      </c>
      <c r="D153" s="53">
        <f t="shared" ref="D153:E153" si="37">SUM(D154:D157)</f>
        <v>20695148</v>
      </c>
      <c r="E153" s="53">
        <f t="shared" si="37"/>
        <v>22442579.66</v>
      </c>
      <c r="F153" s="54">
        <f t="shared" si="31"/>
        <v>108.44367800607175</v>
      </c>
    </row>
    <row r="154" spans="1:6" ht="12.75" customHeight="1" x14ac:dyDescent="0.2">
      <c r="A154" s="55">
        <v>3111</v>
      </c>
      <c r="B154" s="87" t="s">
        <v>350</v>
      </c>
      <c r="C154" s="52" t="s">
        <v>351</v>
      </c>
      <c r="D154" s="244">
        <v>20675022</v>
      </c>
      <c r="E154" s="244">
        <v>22442324.789999999</v>
      </c>
      <c r="F154" s="54">
        <f t="shared" si="31"/>
        <v>108.54800923549197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20126</v>
      </c>
      <c r="E156" s="244">
        <v>254.87</v>
      </c>
      <c r="F156" s="54">
        <f t="shared" si="31"/>
        <v>1.2663718572990161</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1400809</v>
      </c>
      <c r="E158" s="244">
        <v>1844520.5</v>
      </c>
      <c r="F158" s="54">
        <f t="shared" si="31"/>
        <v>131.67537472988823</v>
      </c>
    </row>
    <row r="159" spans="1:6" ht="12.75" customHeight="1" x14ac:dyDescent="0.2">
      <c r="A159" s="55">
        <v>313</v>
      </c>
      <c r="B159" s="87" t="s">
        <v>360</v>
      </c>
      <c r="C159" s="52" t="s">
        <v>361</v>
      </c>
      <c r="D159" s="53">
        <f t="shared" ref="D159:E159" si="38">SUM(D160:D162)</f>
        <v>3379297</v>
      </c>
      <c r="E159" s="53">
        <f t="shared" si="38"/>
        <v>3699087.24</v>
      </c>
      <c r="F159" s="54">
        <f t="shared" si="31"/>
        <v>109.46321794148311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3379297</v>
      </c>
      <c r="E161" s="244">
        <v>3699087.24</v>
      </c>
      <c r="F161" s="54">
        <f t="shared" si="31"/>
        <v>109.46321794148311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6970334</v>
      </c>
      <c r="E163" s="53">
        <f t="shared" si="39"/>
        <v>7267105.4199999999</v>
      </c>
      <c r="F163" s="54">
        <f t="shared" si="31"/>
        <v>104.25763557384768</v>
      </c>
    </row>
    <row r="164" spans="1:6" ht="12.75" customHeight="1" x14ac:dyDescent="0.2">
      <c r="A164" s="55">
        <v>321</v>
      </c>
      <c r="B164" s="87" t="s">
        <v>369</v>
      </c>
      <c r="C164" s="52" t="s">
        <v>370</v>
      </c>
      <c r="D164" s="53">
        <f t="shared" ref="D164:E164" si="40">SUM(D165:D168)</f>
        <v>1176979</v>
      </c>
      <c r="E164" s="53">
        <f t="shared" si="40"/>
        <v>1234944.9100000001</v>
      </c>
      <c r="F164" s="54">
        <f t="shared" si="31"/>
        <v>104.92497402247621</v>
      </c>
    </row>
    <row r="165" spans="1:6" ht="12.75" customHeight="1" x14ac:dyDescent="0.2">
      <c r="A165" s="55">
        <v>3211</v>
      </c>
      <c r="B165" s="87" t="s">
        <v>371</v>
      </c>
      <c r="C165" s="52" t="s">
        <v>372</v>
      </c>
      <c r="D165" s="244">
        <v>13229</v>
      </c>
      <c r="E165" s="244">
        <v>52443.57</v>
      </c>
      <c r="F165" s="54">
        <f t="shared" si="31"/>
        <v>396.42883059944063</v>
      </c>
    </row>
    <row r="166" spans="1:6" ht="12.75" customHeight="1" x14ac:dyDescent="0.2">
      <c r="A166" s="55">
        <v>3212</v>
      </c>
      <c r="B166" s="87" t="s">
        <v>373</v>
      </c>
      <c r="C166" s="52" t="s">
        <v>374</v>
      </c>
      <c r="D166" s="244">
        <v>1095029</v>
      </c>
      <c r="E166" s="244">
        <v>1083236</v>
      </c>
      <c r="F166" s="54">
        <f t="shared" si="31"/>
        <v>98.92304222079963</v>
      </c>
    </row>
    <row r="167" spans="1:6" ht="12.75" customHeight="1" x14ac:dyDescent="0.2">
      <c r="A167" s="55">
        <v>3213</v>
      </c>
      <c r="B167" s="87" t="s">
        <v>375</v>
      </c>
      <c r="C167" s="52" t="s">
        <v>376</v>
      </c>
      <c r="D167" s="244">
        <v>67425</v>
      </c>
      <c r="E167" s="244">
        <v>97257.34</v>
      </c>
      <c r="F167" s="54">
        <f t="shared" si="31"/>
        <v>144.24522061549868</v>
      </c>
    </row>
    <row r="168" spans="1:6" ht="12.75" customHeight="1" x14ac:dyDescent="0.2">
      <c r="A168" s="55">
        <v>3214</v>
      </c>
      <c r="B168" s="87" t="s">
        <v>377</v>
      </c>
      <c r="C168" s="52" t="s">
        <v>378</v>
      </c>
      <c r="D168" s="244">
        <v>1296</v>
      </c>
      <c r="E168" s="244">
        <v>2008</v>
      </c>
      <c r="F168" s="54">
        <f t="shared" si="31"/>
        <v>154.93827160493828</v>
      </c>
    </row>
    <row r="169" spans="1:6" ht="12.75" customHeight="1" x14ac:dyDescent="0.2">
      <c r="A169" s="55">
        <v>322</v>
      </c>
      <c r="B169" s="87" t="s">
        <v>379</v>
      </c>
      <c r="C169" s="52" t="s">
        <v>380</v>
      </c>
      <c r="D169" s="53">
        <f t="shared" ref="D169:E169" si="41">SUM(D170:D176)</f>
        <v>3767166</v>
      </c>
      <c r="E169" s="53">
        <f t="shared" si="41"/>
        <v>4164805</v>
      </c>
      <c r="F169" s="54">
        <f t="shared" si="31"/>
        <v>110.55538832108805</v>
      </c>
    </row>
    <row r="170" spans="1:6" ht="12.75" customHeight="1" x14ac:dyDescent="0.2">
      <c r="A170" s="55">
        <v>3221</v>
      </c>
      <c r="B170" s="87" t="s">
        <v>381</v>
      </c>
      <c r="C170" s="52" t="s">
        <v>382</v>
      </c>
      <c r="D170" s="244">
        <v>725176</v>
      </c>
      <c r="E170" s="244">
        <v>799032.06</v>
      </c>
      <c r="F170" s="54">
        <f t="shared" si="31"/>
        <v>110.18457036636624</v>
      </c>
    </row>
    <row r="171" spans="1:6" ht="12.75" customHeight="1" x14ac:dyDescent="0.2">
      <c r="A171" s="55">
        <v>3222</v>
      </c>
      <c r="B171" s="87" t="s">
        <v>383</v>
      </c>
      <c r="C171" s="52" t="s">
        <v>384</v>
      </c>
      <c r="D171" s="244">
        <v>1804832</v>
      </c>
      <c r="E171" s="244">
        <v>2056091.35</v>
      </c>
      <c r="F171" s="54">
        <f t="shared" si="31"/>
        <v>113.9214813345508</v>
      </c>
    </row>
    <row r="172" spans="1:6" ht="12.75" customHeight="1" x14ac:dyDescent="0.2">
      <c r="A172" s="55">
        <v>3223</v>
      </c>
      <c r="B172" s="87" t="s">
        <v>385</v>
      </c>
      <c r="C172" s="52" t="s">
        <v>386</v>
      </c>
      <c r="D172" s="244">
        <v>998236</v>
      </c>
      <c r="E172" s="244">
        <v>1085373.2</v>
      </c>
      <c r="F172" s="54">
        <f t="shared" si="31"/>
        <v>108.72911816444206</v>
      </c>
    </row>
    <row r="173" spans="1:6" ht="12.75" customHeight="1" x14ac:dyDescent="0.2">
      <c r="A173" s="55">
        <v>3224</v>
      </c>
      <c r="B173" s="87" t="s">
        <v>387</v>
      </c>
      <c r="C173" s="52" t="s">
        <v>388</v>
      </c>
      <c r="D173" s="244">
        <v>102005</v>
      </c>
      <c r="E173" s="244">
        <v>86410.38</v>
      </c>
      <c r="F173" s="54">
        <f t="shared" si="31"/>
        <v>84.711906279103971</v>
      </c>
    </row>
    <row r="174" spans="1:6" ht="12.75" customHeight="1" x14ac:dyDescent="0.2">
      <c r="A174" s="55">
        <v>3225</v>
      </c>
      <c r="B174" s="87" t="s">
        <v>389</v>
      </c>
      <c r="C174" s="52" t="s">
        <v>390</v>
      </c>
      <c r="D174" s="244">
        <v>59721</v>
      </c>
      <c r="E174" s="244">
        <v>77962.25</v>
      </c>
      <c r="F174" s="54">
        <f t="shared" si="31"/>
        <v>130.54411346092664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77196</v>
      </c>
      <c r="E176" s="244">
        <v>59935.76</v>
      </c>
      <c r="F176" s="54">
        <f t="shared" si="31"/>
        <v>77.641017669309292</v>
      </c>
    </row>
    <row r="177" spans="1:6" ht="12.75" customHeight="1" x14ac:dyDescent="0.2">
      <c r="A177" s="55">
        <v>323</v>
      </c>
      <c r="B177" s="87" t="s">
        <v>395</v>
      </c>
      <c r="C177" s="52" t="s">
        <v>396</v>
      </c>
      <c r="D177" s="53">
        <f t="shared" ref="D177:E177" si="42">SUM(D178:D186)</f>
        <v>1852203</v>
      </c>
      <c r="E177" s="53">
        <f t="shared" si="42"/>
        <v>1699909.34</v>
      </c>
      <c r="F177" s="54">
        <f t="shared" si="31"/>
        <v>91.777701472246846</v>
      </c>
    </row>
    <row r="178" spans="1:6" ht="12.75" customHeight="1" x14ac:dyDescent="0.2">
      <c r="A178" s="55">
        <v>3231</v>
      </c>
      <c r="B178" s="87" t="s">
        <v>397</v>
      </c>
      <c r="C178" s="52" t="s">
        <v>398</v>
      </c>
      <c r="D178" s="244">
        <v>119796</v>
      </c>
      <c r="E178" s="244">
        <v>115947.88</v>
      </c>
      <c r="F178" s="54">
        <f t="shared" si="31"/>
        <v>96.787772546662666</v>
      </c>
    </row>
    <row r="179" spans="1:6" ht="12.75" customHeight="1" x14ac:dyDescent="0.2">
      <c r="A179" s="55">
        <v>3232</v>
      </c>
      <c r="B179" s="87" t="s">
        <v>399</v>
      </c>
      <c r="C179" s="52" t="s">
        <v>400</v>
      </c>
      <c r="D179" s="244">
        <v>687048</v>
      </c>
      <c r="E179" s="244">
        <v>365096.82</v>
      </c>
      <c r="F179" s="54">
        <f t="shared" si="31"/>
        <v>53.139929087923989</v>
      </c>
    </row>
    <row r="180" spans="1:6" ht="12.75" customHeight="1" x14ac:dyDescent="0.2">
      <c r="A180" s="55">
        <v>3233</v>
      </c>
      <c r="B180" s="87" t="s">
        <v>401</v>
      </c>
      <c r="C180" s="52" t="s">
        <v>402</v>
      </c>
      <c r="D180" s="244">
        <v>18374</v>
      </c>
      <c r="E180" s="244">
        <v>28689.5</v>
      </c>
      <c r="F180" s="54">
        <f t="shared" si="31"/>
        <v>156.14183084793731</v>
      </c>
    </row>
    <row r="181" spans="1:6" ht="12.75" customHeight="1" x14ac:dyDescent="0.2">
      <c r="A181" s="55">
        <v>3234</v>
      </c>
      <c r="B181" s="87" t="s">
        <v>403</v>
      </c>
      <c r="C181" s="52" t="s">
        <v>404</v>
      </c>
      <c r="D181" s="244">
        <v>308254</v>
      </c>
      <c r="E181" s="244">
        <v>320214.28999999998</v>
      </c>
      <c r="F181" s="54">
        <f t="shared" si="31"/>
        <v>103.88001128939122</v>
      </c>
    </row>
    <row r="182" spans="1:6" ht="12.75" customHeight="1" x14ac:dyDescent="0.2">
      <c r="A182" s="55">
        <v>3235</v>
      </c>
      <c r="B182" s="87" t="s">
        <v>405</v>
      </c>
      <c r="C182" s="52" t="s">
        <v>406</v>
      </c>
      <c r="D182" s="244">
        <v>3450</v>
      </c>
      <c r="E182" s="244">
        <v>20163.900000000001</v>
      </c>
      <c r="F182" s="54">
        <f t="shared" si="31"/>
        <v>584.46086956521742</v>
      </c>
    </row>
    <row r="183" spans="1:6" ht="12.75" customHeight="1" x14ac:dyDescent="0.2">
      <c r="A183" s="55">
        <v>3236</v>
      </c>
      <c r="B183" s="87" t="s">
        <v>407</v>
      </c>
      <c r="C183" s="52" t="s">
        <v>408</v>
      </c>
      <c r="D183" s="244">
        <v>215135</v>
      </c>
      <c r="E183" s="244">
        <v>205928.33</v>
      </c>
      <c r="F183" s="54">
        <f t="shared" si="31"/>
        <v>95.720515025449131</v>
      </c>
    </row>
    <row r="184" spans="1:6" ht="12.75" customHeight="1" x14ac:dyDescent="0.2">
      <c r="A184" s="55">
        <v>3237</v>
      </c>
      <c r="B184" s="87" t="s">
        <v>409</v>
      </c>
      <c r="C184" s="52" t="s">
        <v>410</v>
      </c>
      <c r="D184" s="244">
        <v>153358</v>
      </c>
      <c r="E184" s="244">
        <v>163963.34</v>
      </c>
      <c r="F184" s="54">
        <f t="shared" si="31"/>
        <v>106.91541360737619</v>
      </c>
    </row>
    <row r="185" spans="1:6" ht="12.75" customHeight="1" x14ac:dyDescent="0.2">
      <c r="A185" s="55">
        <v>3238</v>
      </c>
      <c r="B185" s="87" t="s">
        <v>411</v>
      </c>
      <c r="C185" s="52" t="s">
        <v>412</v>
      </c>
      <c r="D185" s="244">
        <v>88266</v>
      </c>
      <c r="E185" s="244">
        <v>79426.55</v>
      </c>
      <c r="F185" s="54">
        <f t="shared" si="31"/>
        <v>89.985441732943599</v>
      </c>
    </row>
    <row r="186" spans="1:6" ht="12.75" customHeight="1" x14ac:dyDescent="0.2">
      <c r="A186" s="55">
        <v>3239</v>
      </c>
      <c r="B186" s="87" t="s">
        <v>413</v>
      </c>
      <c r="C186" s="52" t="s">
        <v>414</v>
      </c>
      <c r="D186" s="244">
        <v>258522</v>
      </c>
      <c r="E186" s="244">
        <v>400478.73</v>
      </c>
      <c r="F186" s="54">
        <f t="shared" si="31"/>
        <v>154.91088959546963</v>
      </c>
    </row>
    <row r="187" spans="1:6" ht="12.75" customHeight="1" x14ac:dyDescent="0.2">
      <c r="A187" s="55">
        <v>324</v>
      </c>
      <c r="B187" s="87" t="s">
        <v>415</v>
      </c>
      <c r="C187" s="52" t="s">
        <v>416</v>
      </c>
      <c r="D187" s="244">
        <v>287</v>
      </c>
      <c r="E187" s="244">
        <v>250</v>
      </c>
      <c r="F187" s="54">
        <f t="shared" si="31"/>
        <v>87.108013937282223</v>
      </c>
    </row>
    <row r="188" spans="1:6" ht="12.75" customHeight="1" x14ac:dyDescent="0.2">
      <c r="A188" s="55">
        <v>329</v>
      </c>
      <c r="B188" s="87" t="s">
        <v>417</v>
      </c>
      <c r="C188" s="52" t="s">
        <v>418</v>
      </c>
      <c r="D188" s="53">
        <f t="shared" ref="D188:E188" si="43">SUM(D189:D195)</f>
        <v>173699</v>
      </c>
      <c r="E188" s="53">
        <f t="shared" si="43"/>
        <v>167196.16999999998</v>
      </c>
      <c r="F188" s="54">
        <f t="shared" si="31"/>
        <v>96.256265148331295</v>
      </c>
    </row>
    <row r="189" spans="1:6" ht="12.75" customHeight="1" x14ac:dyDescent="0.2">
      <c r="A189" s="55">
        <v>3291</v>
      </c>
      <c r="B189" s="234" t="s">
        <v>419</v>
      </c>
      <c r="C189" s="52" t="s">
        <v>420</v>
      </c>
      <c r="D189" s="244">
        <v>48058</v>
      </c>
      <c r="E189" s="244">
        <v>45264.09</v>
      </c>
      <c r="F189" s="54">
        <f t="shared" si="31"/>
        <v>94.186378958758155</v>
      </c>
    </row>
    <row r="190" spans="1:6" ht="12.75" customHeight="1" x14ac:dyDescent="0.2">
      <c r="A190" s="55">
        <v>3292</v>
      </c>
      <c r="B190" s="87" t="s">
        <v>421</v>
      </c>
      <c r="C190" s="52" t="s">
        <v>422</v>
      </c>
      <c r="D190" s="244">
        <v>31560</v>
      </c>
      <c r="E190" s="244">
        <v>31851.81</v>
      </c>
      <c r="F190" s="54">
        <f t="shared" si="31"/>
        <v>100.92461977186311</v>
      </c>
    </row>
    <row r="191" spans="1:6" ht="12.75" customHeight="1" x14ac:dyDescent="0.2">
      <c r="A191" s="55">
        <v>3293</v>
      </c>
      <c r="B191" s="87" t="s">
        <v>423</v>
      </c>
      <c r="C191" s="52" t="s">
        <v>424</v>
      </c>
      <c r="D191" s="244">
        <v>2671</v>
      </c>
      <c r="E191" s="244">
        <v>5704.37</v>
      </c>
      <c r="F191" s="54">
        <f t="shared" si="31"/>
        <v>213.56682890303259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91410</v>
      </c>
      <c r="E193" s="244">
        <v>83775</v>
      </c>
      <c r="F193" s="54">
        <f t="shared" si="31"/>
        <v>91.647522152937313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600.9</v>
      </c>
      <c r="F195" s="54" t="str">
        <f t="shared" si="31"/>
        <v>-</v>
      </c>
    </row>
    <row r="196" spans="1:6" ht="12.75" customHeight="1" x14ac:dyDescent="0.2">
      <c r="A196" s="55">
        <v>34</v>
      </c>
      <c r="B196" s="234" t="s">
        <v>433</v>
      </c>
      <c r="C196" s="52" t="s">
        <v>434</v>
      </c>
      <c r="D196" s="53">
        <f t="shared" ref="D196:E196" si="44">D197+D202+D210</f>
        <v>42832</v>
      </c>
      <c r="E196" s="53">
        <f t="shared" si="44"/>
        <v>47534.68</v>
      </c>
      <c r="F196" s="54">
        <f t="shared" si="31"/>
        <v>110.97936122525213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42832</v>
      </c>
      <c r="E210" s="53">
        <f t="shared" si="47"/>
        <v>47534.68</v>
      </c>
      <c r="F210" s="54">
        <f t="shared" si="31"/>
        <v>110.97936122525213</v>
      </c>
    </row>
    <row r="211" spans="1:6" ht="12.75" customHeight="1" x14ac:dyDescent="0.2">
      <c r="A211" s="55">
        <v>3431</v>
      </c>
      <c r="B211" s="234" t="s">
        <v>463</v>
      </c>
      <c r="C211" s="52" t="s">
        <v>464</v>
      </c>
      <c r="D211" s="244">
        <v>42832</v>
      </c>
      <c r="E211" s="244">
        <v>47534.68</v>
      </c>
      <c r="F211" s="54">
        <f t="shared" si="31"/>
        <v>110.97936122525213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364176</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364176</v>
      </c>
      <c r="E247" s="53">
        <f t="shared" si="62"/>
        <v>0</v>
      </c>
      <c r="F247" s="54">
        <f t="shared" si="61"/>
        <v>0</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364176</v>
      </c>
      <c r="E250" s="244"/>
      <c r="F250" s="54">
        <f t="shared" si="61"/>
        <v>0</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150</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150</v>
      </c>
      <c r="E273" s="53">
        <f t="shared" si="73"/>
        <v>0</v>
      </c>
      <c r="F273" s="54">
        <f t="shared" ref="F273:F284" si="74">IF(D273&lt;&gt;0,IF(E273/D273&gt;=100,"&gt;&gt;100",E273/D273*100),"-")</f>
        <v>0</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150</v>
      </c>
      <c r="E278" s="244"/>
      <c r="F278" s="54">
        <f t="shared" si="74"/>
        <v>0</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32852746</v>
      </c>
      <c r="E289" s="53">
        <f t="shared" si="79"/>
        <v>35300827.5</v>
      </c>
      <c r="F289" s="54">
        <f t="shared" si="76"/>
        <v>107.45167999046413</v>
      </c>
    </row>
    <row r="290" spans="1:6" ht="12.75" customHeight="1" x14ac:dyDescent="0.2">
      <c r="A290" s="55" t="s">
        <v>606</v>
      </c>
      <c r="B290" s="87" t="s">
        <v>617</v>
      </c>
      <c r="C290" s="52" t="s">
        <v>618</v>
      </c>
      <c r="D290" s="53">
        <f>IF(D6&gt;=D289,D6-D289,0)</f>
        <v>20440</v>
      </c>
      <c r="E290" s="53">
        <f>IF(E6&gt;=E289,E6-E289,0)</f>
        <v>2531.859999999404</v>
      </c>
      <c r="F290" s="54">
        <f t="shared" si="76"/>
        <v>12.386790606650704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196985</v>
      </c>
      <c r="E292" s="244"/>
      <c r="F292" s="54">
        <f t="shared" si="76"/>
        <v>0</v>
      </c>
    </row>
    <row r="293" spans="1:6" ht="12.75" customHeight="1" x14ac:dyDescent="0.2">
      <c r="A293" s="55">
        <v>92221</v>
      </c>
      <c r="B293" s="87" t="s">
        <v>623</v>
      </c>
      <c r="C293" s="52" t="s">
        <v>624</v>
      </c>
      <c r="D293" s="244"/>
      <c r="E293" s="244">
        <v>21787.85</v>
      </c>
      <c r="F293" s="54" t="str">
        <f t="shared" si="76"/>
        <v>-</v>
      </c>
    </row>
    <row r="294" spans="1:6" ht="12.75" customHeight="1" x14ac:dyDescent="0.2">
      <c r="A294" s="55">
        <v>96</v>
      </c>
      <c r="B294" s="87" t="s">
        <v>625</v>
      </c>
      <c r="C294" s="52" t="s">
        <v>626</v>
      </c>
      <c r="D294" s="244">
        <v>282767</v>
      </c>
      <c r="E294" s="244">
        <v>39984.410000000003</v>
      </c>
      <c r="F294" s="54">
        <f t="shared" si="76"/>
        <v>14.140408887882957</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239214</v>
      </c>
      <c r="E350" s="53">
        <f t="shared" si="95"/>
        <v>240616.22000000003</v>
      </c>
      <c r="F350" s="54">
        <f t="shared" si="81"/>
        <v>100.58617806650115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239214</v>
      </c>
      <c r="E363" s="53">
        <f t="shared" si="99"/>
        <v>240616.22000000003</v>
      </c>
      <c r="F363" s="54">
        <f t="shared" si="81"/>
        <v>100.58617806650115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239214</v>
      </c>
      <c r="E369" s="53">
        <f t="shared" si="101"/>
        <v>234669.97000000003</v>
      </c>
      <c r="F369" s="54">
        <f t="shared" si="81"/>
        <v>98.100433085020128</v>
      </c>
    </row>
    <row r="370" spans="1:6" ht="12.75" customHeight="1" x14ac:dyDescent="0.2">
      <c r="A370" s="55">
        <v>4221</v>
      </c>
      <c r="B370" s="87" t="s">
        <v>672</v>
      </c>
      <c r="C370" s="52" t="s">
        <v>764</v>
      </c>
      <c r="D370" s="244">
        <v>153118</v>
      </c>
      <c r="E370" s="244">
        <v>127383.71</v>
      </c>
      <c r="F370" s="54">
        <f t="shared" si="81"/>
        <v>83.193164748755862</v>
      </c>
    </row>
    <row r="371" spans="1:6" ht="12.75" customHeight="1" x14ac:dyDescent="0.2">
      <c r="A371" s="55">
        <v>4222</v>
      </c>
      <c r="B371" s="87" t="s">
        <v>765</v>
      </c>
      <c r="C371" s="52" t="s">
        <v>766</v>
      </c>
      <c r="D371" s="244">
        <v>863</v>
      </c>
      <c r="E371" s="244">
        <v>2761</v>
      </c>
      <c r="F371" s="54">
        <f t="shared" si="81"/>
        <v>319.93047508690614</v>
      </c>
    </row>
    <row r="372" spans="1:6" ht="12.75" customHeight="1" x14ac:dyDescent="0.2">
      <c r="A372" s="55">
        <v>4223</v>
      </c>
      <c r="B372" s="87" t="s">
        <v>676</v>
      </c>
      <c r="C372" s="52" t="s">
        <v>767</v>
      </c>
      <c r="D372" s="244">
        <v>42904</v>
      </c>
      <c r="E372" s="244">
        <v>80437.179999999993</v>
      </c>
      <c r="F372" s="54">
        <f t="shared" si="81"/>
        <v>187.48177326123437</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4715</v>
      </c>
      <c r="E374" s="244"/>
      <c r="F374" s="54">
        <f t="shared" si="81"/>
        <v>0</v>
      </c>
    </row>
    <row r="375" spans="1:6" ht="12.75" customHeight="1" x14ac:dyDescent="0.2">
      <c r="A375" s="55">
        <v>4226</v>
      </c>
      <c r="B375" s="87" t="s">
        <v>682</v>
      </c>
      <c r="C375" s="52" t="s">
        <v>770</v>
      </c>
      <c r="D375" s="244">
        <v>5028</v>
      </c>
      <c r="E375" s="244">
        <v>6424.98</v>
      </c>
      <c r="F375" s="54">
        <f t="shared" si="81"/>
        <v>127.78400954653937</v>
      </c>
    </row>
    <row r="376" spans="1:6" ht="12.75" customHeight="1" x14ac:dyDescent="0.2">
      <c r="A376" s="55">
        <v>4227</v>
      </c>
      <c r="B376" s="234" t="s">
        <v>684</v>
      </c>
      <c r="C376" s="52" t="s">
        <v>771</v>
      </c>
      <c r="D376" s="244">
        <v>32586</v>
      </c>
      <c r="E376" s="244">
        <v>17663.099999999999</v>
      </c>
      <c r="F376" s="54">
        <f t="shared" si="81"/>
        <v>54.204566378199225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5946.25</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5946.25</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239214</v>
      </c>
      <c r="E408" s="53">
        <f t="shared" si="111"/>
        <v>240616.22000000003</v>
      </c>
      <c r="F408" s="54">
        <f t="shared" si="81"/>
        <v>100.58617806650115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32873186</v>
      </c>
      <c r="E412" s="53">
        <f>E6+E298</f>
        <v>35303359.359999999</v>
      </c>
      <c r="F412" s="54">
        <f t="shared" si="81"/>
        <v>107.3925702242551</v>
      </c>
    </row>
    <row r="413" spans="1:6" ht="12.75" customHeight="1" x14ac:dyDescent="0.2">
      <c r="A413" s="55" t="s">
        <v>606</v>
      </c>
      <c r="B413" s="87" t="s">
        <v>829</v>
      </c>
      <c r="C413" s="52" t="s">
        <v>830</v>
      </c>
      <c r="D413" s="53">
        <f t="shared" ref="D413:E413" si="112">D289+D350</f>
        <v>33091960</v>
      </c>
      <c r="E413" s="53">
        <f t="shared" si="112"/>
        <v>35541443.719999999</v>
      </c>
      <c r="F413" s="54">
        <f t="shared" si="81"/>
        <v>107.40205089091126</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218774</v>
      </c>
      <c r="E415" s="53">
        <f t="shared" si="114"/>
        <v>238084.3599999994</v>
      </c>
      <c r="F415" s="54">
        <f t="shared" si="81"/>
        <v>108.82662473602869</v>
      </c>
    </row>
    <row r="416" spans="1:6" ht="12.75" customHeight="1" x14ac:dyDescent="0.2">
      <c r="A416" s="62" t="s">
        <v>835</v>
      </c>
      <c r="B416" s="234" t="s">
        <v>836</v>
      </c>
      <c r="C416" s="63" t="s">
        <v>837</v>
      </c>
      <c r="D416" s="53">
        <f t="shared" ref="D416:E416" si="115">IF(D292-D293+D409-D410&gt;=0,D292-D293+D409-D410,0)</f>
        <v>196985</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21787.85</v>
      </c>
      <c r="F417" s="54" t="str">
        <f t="shared" si="81"/>
        <v>-</v>
      </c>
    </row>
    <row r="418" spans="1:6" ht="12.75" customHeight="1" x14ac:dyDescent="0.2">
      <c r="A418" s="57" t="s">
        <v>840</v>
      </c>
      <c r="B418" s="235" t="s">
        <v>841</v>
      </c>
      <c r="C418" s="58" t="s">
        <v>842</v>
      </c>
      <c r="D418" s="64">
        <f t="shared" ref="D418:E418" si="117">D294+D411</f>
        <v>282767</v>
      </c>
      <c r="E418" s="64">
        <f t="shared" si="117"/>
        <v>39984.410000000003</v>
      </c>
      <c r="F418" s="59">
        <f t="shared" si="81"/>
        <v>14.140408887882957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32873186</v>
      </c>
      <c r="E639" s="53">
        <f t="shared" si="180"/>
        <v>35303359.359999999</v>
      </c>
      <c r="F639" s="54">
        <f t="shared" si="119"/>
        <v>107.3925702242551</v>
      </c>
    </row>
    <row r="640" spans="1:6" ht="12.75" customHeight="1" x14ac:dyDescent="0.2">
      <c r="A640" s="55" t="s">
        <v>606</v>
      </c>
      <c r="B640" s="87" t="s">
        <v>1275</v>
      </c>
      <c r="C640" s="52" t="s">
        <v>1276</v>
      </c>
      <c r="D640" s="53">
        <f t="shared" ref="D640:E640" si="181">D413+D528</f>
        <v>33091960</v>
      </c>
      <c r="E640" s="53">
        <f t="shared" si="181"/>
        <v>35541443.719999999</v>
      </c>
      <c r="F640" s="54">
        <f t="shared" si="119"/>
        <v>107.40205089091126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218774</v>
      </c>
      <c r="E642" s="53">
        <f t="shared" si="183"/>
        <v>238084.3599999994</v>
      </c>
      <c r="F642" s="54">
        <f t="shared" si="119"/>
        <v>108.82662473602869</v>
      </c>
    </row>
    <row r="643" spans="1:6" ht="24" x14ac:dyDescent="0.2">
      <c r="A643" s="62" t="s">
        <v>1281</v>
      </c>
      <c r="B643" s="87" t="s">
        <v>1282</v>
      </c>
      <c r="C643" s="63" t="s">
        <v>1281</v>
      </c>
      <c r="D643" s="53">
        <f t="shared" ref="D643:E643" si="184">IF(D416-D417+D637-D638&gt;=0,D416-D417+D637-D638,0)</f>
        <v>196985</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21787.85</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21789</v>
      </c>
      <c r="E646" s="53">
        <f t="shared" si="187"/>
        <v>259872.20999999941</v>
      </c>
      <c r="F646" s="54">
        <f t="shared" si="119"/>
        <v>1192.6761668731904</v>
      </c>
    </row>
    <row r="647" spans="1:6" ht="24" x14ac:dyDescent="0.2">
      <c r="A647" s="57" t="s">
        <v>1289</v>
      </c>
      <c r="B647" s="235" t="s">
        <v>1290</v>
      </c>
      <c r="C647" s="58" t="s">
        <v>1289</v>
      </c>
      <c r="D647" s="245">
        <v>2113846.12</v>
      </c>
      <c r="E647" s="245">
        <v>2271087.91</v>
      </c>
      <c r="F647" s="59">
        <f t="shared" si="119"/>
        <v>107.43865830687808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806725</v>
      </c>
      <c r="E649" s="244">
        <v>750683.99</v>
      </c>
      <c r="F649" s="54">
        <f t="shared" ref="F649:F724" si="188">IF(D649&lt;&gt;0,IF(E649/D649&gt;=100,"&gt;&gt;100",E649/D649*100),"-")</f>
        <v>93.053269701571168</v>
      </c>
    </row>
    <row r="650" spans="1:6" ht="12.75" customHeight="1" x14ac:dyDescent="0.2">
      <c r="A650" s="55" t="s">
        <v>1294</v>
      </c>
      <c r="B650" s="87" t="s">
        <v>1295</v>
      </c>
      <c r="C650" s="52" t="s">
        <v>1294</v>
      </c>
      <c r="D650" s="244">
        <v>35147570</v>
      </c>
      <c r="E650" s="244">
        <v>35849613.740000002</v>
      </c>
      <c r="F650" s="54">
        <f t="shared" si="188"/>
        <v>101.99741757396031</v>
      </c>
    </row>
    <row r="651" spans="1:6" ht="12.75" customHeight="1" x14ac:dyDescent="0.2">
      <c r="A651" s="55" t="s">
        <v>1296</v>
      </c>
      <c r="B651" s="87" t="s">
        <v>1297</v>
      </c>
      <c r="C651" s="52" t="s">
        <v>1296</v>
      </c>
      <c r="D651" s="244">
        <v>35203611</v>
      </c>
      <c r="E651" s="244">
        <v>36284999.460000001</v>
      </c>
      <c r="F651" s="54">
        <f t="shared" si="188"/>
        <v>103.07181118436969</v>
      </c>
    </row>
    <row r="652" spans="1:6" ht="24" x14ac:dyDescent="0.2">
      <c r="A652" s="55">
        <v>11</v>
      </c>
      <c r="B652" s="87" t="s">
        <v>1298</v>
      </c>
      <c r="C652" s="52" t="s">
        <v>1299</v>
      </c>
      <c r="D652" s="53">
        <f t="shared" ref="D652:E652" si="189">+D649+D650-D651</f>
        <v>750684</v>
      </c>
      <c r="E652" s="53">
        <f t="shared" si="189"/>
        <v>315298.27000000328</v>
      </c>
      <c r="F652" s="54">
        <f t="shared" si="188"/>
        <v>42.001463998167445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287</v>
      </c>
      <c r="E654" s="264">
        <v>294</v>
      </c>
      <c r="F654" s="54">
        <f t="shared" si="188"/>
        <v>102.4390243902439</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233</v>
      </c>
      <c r="E656" s="264">
        <v>239</v>
      </c>
      <c r="F656" s="54">
        <f t="shared" si="188"/>
        <v>102.57510729613735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284181</v>
      </c>
      <c r="E675" s="244">
        <v>416217.19</v>
      </c>
      <c r="F675" s="54">
        <f t="shared" si="188"/>
        <v>146.46200484902226</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133259</v>
      </c>
      <c r="E677" s="244">
        <v>15882.81</v>
      </c>
      <c r="F677" s="54">
        <f t="shared" si="188"/>
        <v>11.918752204353927</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571940</v>
      </c>
      <c r="E694" s="244">
        <v>1041980.91</v>
      </c>
      <c r="F694" s="54">
        <f t="shared" si="188"/>
        <v>182.18360492359338</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6746907</v>
      </c>
      <c r="E710" s="244">
        <v>7166112.6200000001</v>
      </c>
      <c r="F710" s="54">
        <f t="shared" si="188"/>
        <v>106.21330070208468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289926</v>
      </c>
      <c r="E716" s="244">
        <v>310660.5</v>
      </c>
      <c r="F716" s="54">
        <f t="shared" si="188"/>
        <v>107.15165249063554</v>
      </c>
    </row>
    <row r="717" spans="1:6" ht="12.75" customHeight="1" x14ac:dyDescent="0.2">
      <c r="A717" s="55">
        <v>31215</v>
      </c>
      <c r="B717" s="87" t="s">
        <v>1411</v>
      </c>
      <c r="C717" s="52" t="s">
        <v>1412</v>
      </c>
      <c r="D717" s="244">
        <v>69500</v>
      </c>
      <c r="E717" s="244">
        <v>71500</v>
      </c>
      <c r="F717" s="54">
        <f t="shared" si="188"/>
        <v>102.87769784172663</v>
      </c>
    </row>
    <row r="718" spans="1:6" ht="12.75" customHeight="1" x14ac:dyDescent="0.2">
      <c r="A718" s="55">
        <v>32121</v>
      </c>
      <c r="B718" s="87" t="s">
        <v>1413</v>
      </c>
      <c r="C718" s="52" t="s">
        <v>1414</v>
      </c>
      <c r="D718" s="244">
        <v>1095029</v>
      </c>
      <c r="E718" s="244">
        <v>1083236</v>
      </c>
      <c r="F718" s="54">
        <f t="shared" si="188"/>
        <v>98.92304222079963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96407</v>
      </c>
      <c r="E720" s="244">
        <v>75588.649999999994</v>
      </c>
      <c r="F720" s="54">
        <f t="shared" si="188"/>
        <v>78.405769290611673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138008</v>
      </c>
      <c r="E722" s="244">
        <v>160963.34</v>
      </c>
      <c r="F722" s="54">
        <f t="shared" si="188"/>
        <v>116.63334009622631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48058</v>
      </c>
      <c r="E725" s="244">
        <v>45264.09</v>
      </c>
      <c r="F725" s="54">
        <f t="shared" ref="F725:F979" si="190">IF(D725&lt;&gt;0,IF(E725/D725&gt;=100,"&gt;&gt;100",E725/D725*100),"-")</f>
        <v>94.186378958758155</v>
      </c>
    </row>
    <row r="726" spans="1:6" ht="12.75" customHeight="1" x14ac:dyDescent="0.2">
      <c r="A726" s="55" t="s">
        <v>1429</v>
      </c>
      <c r="B726" s="87" t="s">
        <v>1430</v>
      </c>
      <c r="C726" s="52" t="s">
        <v>1429</v>
      </c>
      <c r="D726" s="244">
        <v>21224</v>
      </c>
      <c r="E726" s="244">
        <v>21224</v>
      </c>
      <c r="F726" s="54">
        <f t="shared" si="190"/>
        <v>100</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20099473.430000003</v>
      </c>
      <c r="E6" s="231">
        <f t="shared" si="0"/>
        <v>19261332.369999997</v>
      </c>
      <c r="F6" s="232">
        <f t="shared" ref="F6:F260" si="1">IF(D6&gt;0,IF(E6/D6&gt;=100,"&gt;&gt;100",E6/D6*100),"-")</f>
        <v>95.830034737382647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16844386.520000003</v>
      </c>
      <c r="E7" s="106">
        <f t="shared" si="2"/>
        <v>16350005.879999999</v>
      </c>
      <c r="F7" s="95">
        <f t="shared" si="1"/>
        <v>97.06501249295718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108569.58</v>
      </c>
      <c r="E8" s="106">
        <f>E9+E10-E11</f>
        <v>100309.58</v>
      </c>
      <c r="F8" s="95">
        <f t="shared" si="1"/>
        <v>92.391975726534085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121430.95</v>
      </c>
      <c r="E10" s="249">
        <v>121430.95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12861.37</v>
      </c>
      <c r="E11" s="249">
        <v>21121.37</v>
      </c>
      <c r="F11" s="95">
        <f t="shared" si="1"/>
        <v>164.22332924097509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16735816.940000003</v>
      </c>
      <c r="E12" s="106">
        <f t="shared" si="3"/>
        <v>16249696.299999999</v>
      </c>
      <c r="F12" s="95">
        <f t="shared" si="1"/>
        <v>97.095327693038186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15169324.710000001</v>
      </c>
      <c r="E13" s="106">
        <f t="shared" si="4"/>
        <v>14876988.970000001</v>
      </c>
      <c r="F13" s="95">
        <f t="shared" si="1"/>
        <v>98.07284934834783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23338268.57</v>
      </c>
      <c r="E15" s="249">
        <v>23338268.57</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8168943.8600000003</v>
      </c>
      <c r="E18" s="249">
        <v>8461279.5999999996</v>
      </c>
      <c r="F18" s="95">
        <f t="shared" si="1"/>
        <v>103.57862344276165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1484082.0700000022</v>
      </c>
      <c r="E19" s="106">
        <f t="shared" si="5"/>
        <v>1301817.7199999988</v>
      </c>
      <c r="F19" s="95">
        <f t="shared" si="1"/>
        <v>87.718714909074862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6022987.0300000003</v>
      </c>
      <c r="E20" s="249">
        <v>6067832.7599999998</v>
      </c>
      <c r="F20" s="95">
        <f t="shared" si="1"/>
        <v>100.74457623396209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35044.26</v>
      </c>
      <c r="E21" s="249">
        <v>37805.26</v>
      </c>
      <c r="F21" s="95">
        <f t="shared" si="1"/>
        <v>107.87860836553547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1690151.44</v>
      </c>
      <c r="E22" s="249">
        <v>1748386.63</v>
      </c>
      <c r="F22" s="95">
        <f t="shared" si="1"/>
        <v>103.4455604759299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300462.11</v>
      </c>
      <c r="E24" s="249">
        <v>295516.09000000003</v>
      </c>
      <c r="F24" s="95">
        <f t="shared" si="1"/>
        <v>98.353862322274182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868005.69</v>
      </c>
      <c r="E25" s="249">
        <v>861813.43</v>
      </c>
      <c r="F25" s="95">
        <f t="shared" si="1"/>
        <v>99.286610667264185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1998041.64</v>
      </c>
      <c r="E26" s="249">
        <v>1996272.26</v>
      </c>
      <c r="F26" s="95">
        <f t="shared" si="1"/>
        <v>99.911444288017947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9430610.0999999996</v>
      </c>
      <c r="E28" s="249">
        <v>9705808.7100000009</v>
      </c>
      <c r="F28" s="95">
        <f t="shared" si="1"/>
        <v>102.91814216770558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66793</v>
      </c>
      <c r="E29" s="106">
        <f t="shared" si="6"/>
        <v>50094.75</v>
      </c>
      <c r="F29" s="95">
        <f t="shared" si="1"/>
        <v>75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652864.44999999995</v>
      </c>
      <c r="E30" s="249">
        <v>652864.44999999995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586071.44999999995</v>
      </c>
      <c r="E34" s="249">
        <v>602769.69999999995</v>
      </c>
      <c r="F34" s="95">
        <f t="shared" si="1"/>
        <v>102.84918332056611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15617.160000000003</v>
      </c>
      <c r="E45" s="106">
        <f t="shared" si="9"/>
        <v>20794.86</v>
      </c>
      <c r="F45" s="95">
        <f t="shared" si="1"/>
        <v>133.15391530854518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66431.58</v>
      </c>
      <c r="E47" s="249">
        <v>72377.83</v>
      </c>
      <c r="F47" s="95">
        <f t="shared" si="1"/>
        <v>108.9509386951206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50814.42</v>
      </c>
      <c r="E50" s="249">
        <v>51582.97</v>
      </c>
      <c r="F50" s="95">
        <f t="shared" si="1"/>
        <v>101.51246437526986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2463865.17</v>
      </c>
      <c r="E54" s="249">
        <v>2444144.9700000002</v>
      </c>
      <c r="F54" s="95">
        <f t="shared" si="1"/>
        <v>99.199623411211263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2463865.17</v>
      </c>
      <c r="E55" s="249">
        <v>2444144.9700000002</v>
      </c>
      <c r="F55" s="95">
        <f t="shared" si="1"/>
        <v>99.199623411211263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3255086.91</v>
      </c>
      <c r="E68" s="106">
        <f t="shared" si="13"/>
        <v>2911326.49</v>
      </c>
      <c r="F68" s="95">
        <f t="shared" si="1"/>
        <v>89.439285969786908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750684</v>
      </c>
      <c r="E69" s="106">
        <f t="shared" si="14"/>
        <v>315298.27</v>
      </c>
      <c r="F69" s="95">
        <f t="shared" si="1"/>
        <v>42.001463998167011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745822.71999999997</v>
      </c>
      <c r="E70" s="106">
        <f t="shared" si="15"/>
        <v>315298.27</v>
      </c>
      <c r="F70" s="95">
        <f t="shared" si="1"/>
        <v>42.275229963495889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745822.71999999997</v>
      </c>
      <c r="E72" s="249">
        <v>315298.27</v>
      </c>
      <c r="F72" s="95">
        <f t="shared" si="1"/>
        <v>42.275229963495889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4861.28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107790.65</v>
      </c>
      <c r="E78" s="106">
        <f>E79+SUM(E82:E84)-E85+E86</f>
        <v>284955.90000000002</v>
      </c>
      <c r="F78" s="95">
        <f t="shared" si="1"/>
        <v>264.36049880022068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17508.75</v>
      </c>
      <c r="E83" s="249">
        <v>17419.03</v>
      </c>
      <c r="F83" s="95">
        <f t="shared" si="1"/>
        <v>99.487570500464045</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23664.400000000001</v>
      </c>
      <c r="E84" s="249">
        <v>28612.5</v>
      </c>
      <c r="F84" s="95">
        <f t="shared" si="1"/>
        <v>120.90946738560875</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66617.5</v>
      </c>
      <c r="E86" s="249">
        <v>238924.37</v>
      </c>
      <c r="F86" s="95">
        <f t="shared" si="1"/>
        <v>358.6510601568657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282766.14</v>
      </c>
      <c r="E146" s="106">
        <f t="shared" si="26"/>
        <v>39984.410000000033</v>
      </c>
      <c r="F146" s="95">
        <f t="shared" si="1"/>
        <v>14.140451894275612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893247.72</v>
      </c>
      <c r="E159" s="249">
        <v>934702.49</v>
      </c>
      <c r="F159" s="95">
        <f t="shared" si="1"/>
        <v>104.64090409321167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610481.57999999996</v>
      </c>
      <c r="E163" s="249">
        <v>894718.08</v>
      </c>
      <c r="F163" s="95">
        <f t="shared" si="1"/>
        <v>146.5593900474442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2113846.12</v>
      </c>
      <c r="E170" s="106">
        <f t="shared" si="29"/>
        <v>2271087.91</v>
      </c>
      <c r="F170" s="95">
        <f t="shared" si="1"/>
        <v>107.43865830687808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2113846.12</v>
      </c>
      <c r="E173" s="249">
        <v>2271087.91</v>
      </c>
      <c r="F173" s="95">
        <f t="shared" si="1"/>
        <v>107.43865830687808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20099473.43</v>
      </c>
      <c r="E175" s="106">
        <f t="shared" si="30"/>
        <v>19261332.370000001</v>
      </c>
      <c r="F175" s="95">
        <f t="shared" si="1"/>
        <v>95.830034737382675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2994109.2900000005</v>
      </c>
      <c r="E176" s="106">
        <f t="shared" si="31"/>
        <v>3131214.2899999996</v>
      </c>
      <c r="F176" s="95">
        <f t="shared" si="1"/>
        <v>104.57915816426325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2966767.6400000006</v>
      </c>
      <c r="E177" s="106">
        <f t="shared" si="32"/>
        <v>3124163.3099999996</v>
      </c>
      <c r="F177" s="95">
        <f t="shared" si="1"/>
        <v>105.30529145181046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2275263.9700000002</v>
      </c>
      <c r="E178" s="249">
        <v>2587368.2599999998</v>
      </c>
      <c r="F178" s="95">
        <f t="shared" si="1"/>
        <v>113.71727826376117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677630.89</v>
      </c>
      <c r="E179" s="249">
        <v>520027.62</v>
      </c>
      <c r="F179" s="95">
        <f t="shared" si="1"/>
        <v>76.742018062370207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4301.54</v>
      </c>
      <c r="E180" s="106">
        <f t="shared" si="33"/>
        <v>5487.26</v>
      </c>
      <c r="F180" s="95">
        <f t="shared" si="1"/>
        <v>127.56501160049658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4301.54</v>
      </c>
      <c r="E183" s="249">
        <v>5487.26</v>
      </c>
      <c r="F183" s="95">
        <f t="shared" si="1"/>
        <v>127.56501160049658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9571.24</v>
      </c>
      <c r="E188" s="249">
        <v>11280.17</v>
      </c>
      <c r="F188" s="95">
        <f t="shared" si="1"/>
        <v>117.85484430439526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18007.5</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9334.15</v>
      </c>
      <c r="E234" s="106">
        <f t="shared" si="40"/>
        <v>7050.98</v>
      </c>
      <c r="F234" s="95">
        <f t="shared" si="1"/>
        <v>75.539604570314381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9334.15</v>
      </c>
      <c r="E236" s="249">
        <v>7050.98</v>
      </c>
      <c r="F236" s="95">
        <f t="shared" si="1"/>
        <v>75.539604570314381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17105364.140000001</v>
      </c>
      <c r="E237" s="106">
        <f t="shared" si="41"/>
        <v>16130118.08</v>
      </c>
      <c r="F237" s="95">
        <f t="shared" si="1"/>
        <v>94.298595154022834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16844386.52</v>
      </c>
      <c r="E238" s="106">
        <f t="shared" si="42"/>
        <v>16350005.880000001</v>
      </c>
      <c r="F238" s="95">
        <f t="shared" si="1"/>
        <v>97.065012492957209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16844386.52</v>
      </c>
      <c r="E239" s="106">
        <f t="shared" si="43"/>
        <v>16350005.880000001</v>
      </c>
      <c r="F239" s="95">
        <f t="shared" si="1"/>
        <v>97.065012492957209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16844386.52</v>
      </c>
      <c r="E240" s="249">
        <v>16350005.880000001</v>
      </c>
      <c r="F240" s="95">
        <f t="shared" si="1"/>
        <v>97.065012492957209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-21789</v>
      </c>
      <c r="E245" s="106">
        <f t="shared" si="45"/>
        <v>-259872.21000000002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84167</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84167</v>
      </c>
      <c r="E247" s="249">
        <v>0</v>
      </c>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105956</v>
      </c>
      <c r="E250" s="106">
        <f t="shared" si="47"/>
        <v>259872.21000000002</v>
      </c>
      <c r="F250" s="95">
        <f t="shared" si="1"/>
        <v>245.26427007437053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13350.95</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105956</v>
      </c>
      <c r="E252" s="249">
        <v>246521.26</v>
      </c>
      <c r="F252" s="95">
        <f t="shared" si="1"/>
        <v>232.66380384310469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282766.62</v>
      </c>
      <c r="E255" s="249">
        <v>39984.410000000003</v>
      </c>
      <c r="F255" s="95">
        <f t="shared" si="1"/>
        <v>14.140427890675358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893247.72</v>
      </c>
      <c r="E264" s="249">
        <v>934702.49</v>
      </c>
      <c r="F264" s="95">
        <f t="shared" si="50"/>
        <v>104.64090409321167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55319.06</v>
      </c>
      <c r="E268" s="249">
        <v>233796.03</v>
      </c>
      <c r="F268" s="95">
        <f t="shared" si="50"/>
        <v>422.63196446215829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11298.44</v>
      </c>
      <c r="E271" s="249">
        <v>5128.34</v>
      </c>
      <c r="F271" s="95">
        <f t="shared" si="50"/>
        <v>45.389806026318674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2966767.64</v>
      </c>
      <c r="E288" s="249">
        <v>3124163.31</v>
      </c>
      <c r="F288" s="95">
        <f t="shared" si="50"/>
        <v>105.30529145181049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18007.5</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9571.24</v>
      </c>
      <c r="E298" s="249">
        <v>11280.17</v>
      </c>
      <c r="F298" s="95">
        <f t="shared" si="50"/>
        <v>117.85484430439526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33091960</v>
      </c>
      <c r="E114" s="83">
        <f t="shared" si="22"/>
        <v>35541443.719999999</v>
      </c>
      <c r="F114" s="65">
        <f t="shared" si="1"/>
        <v>107.40205089091126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31525577</v>
      </c>
      <c r="E115" s="83">
        <f t="shared" si="23"/>
        <v>33735706.789999999</v>
      </c>
      <c r="F115" s="65">
        <f t="shared" si="1"/>
        <v>107.01059266893036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31525577</v>
      </c>
      <c r="E116" s="251">
        <v>33735706.789999999</v>
      </c>
      <c r="F116" s="65">
        <f t="shared" si="1"/>
        <v>107.01059266893036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1566383</v>
      </c>
      <c r="E126" s="251">
        <v>1805736.93</v>
      </c>
      <c r="F126" s="65">
        <f t="shared" si="1"/>
        <v>115.2806772034681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33091960</v>
      </c>
      <c r="E141" s="108">
        <f t="shared" si="28"/>
        <v>35541443.719999999</v>
      </c>
      <c r="F141" s="84">
        <f t="shared" si="1"/>
        <v>107.40205089091126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2984774.46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36228554.609999999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35987970.390000001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28695669.059999999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7158606.2000000002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47534.68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86160.45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240584.22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36089165.760000005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35830574.040000007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28383564.09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7316209.4699999997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46348.959999999999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84451.520000000004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258591.72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3124163.3099999949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3124163.31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3124163.31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1</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29726</v>
      </c>
      <c r="P3" s="73"/>
    </row>
    <row r="4" spans="1:16" ht="19.5" customHeight="1" x14ac:dyDescent="0.2">
      <c r="A4" s="372" t="s">
        <v>3004</v>
      </c>
      <c r="B4" s="373"/>
      <c r="C4" s="374"/>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cp:lastModifiedBy>
  <cp:lastPrinted>2022-04-04T19:59:02Z</cp:lastPrinted>
  <dcterms:created xsi:type="dcterms:W3CDTF">2022-04-01T05:14:30Z</dcterms:created>
  <dcterms:modified xsi:type="dcterms:W3CDTF">2023-01-31T11:44:48Z</dcterms:modified>
</cp:coreProperties>
</file>